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capgemini.sharepoint.com/sites/data.europa.euINTERNAL/Shared Documents/Service 2/03. Challenge 3 - ODM/ODM 2022/08. Agiledrop - Files ODM Dashboard data.europa.eu/Detailed country responses/"/>
    </mc:Choice>
  </mc:AlternateContent>
  <xr:revisionPtr revIDLastSave="1" documentId="8_{193A0CE6-CCF5-4B5F-929E-BEDB9C27CCBB}" xr6:coauthVersionLast="47" xr6:coauthVersionMax="47" xr10:uidLastSave="{EDA3F512-2F8C-4494-94BA-63E2462655A2}"/>
  <bookViews>
    <workbookView xWindow="-108" yWindow="-108" windowWidth="23256" windowHeight="12456" xr2:uid="{FE8EC0E3-FB80-404B-B756-496E819726CE}"/>
  </bookViews>
  <sheets>
    <sheet name="Germany Open Data Maturity 2022"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02" i="1" l="1"/>
  <c r="F1001" i="1"/>
  <c r="F999" i="1"/>
  <c r="F998" i="1"/>
  <c r="F997" i="1"/>
  <c r="F996" i="1"/>
  <c r="F995" i="1"/>
  <c r="F994" i="1"/>
  <c r="F992" i="1"/>
  <c r="F991" i="1"/>
  <c r="F990" i="1"/>
  <c r="F989" i="1"/>
  <c r="F988" i="1"/>
  <c r="F987" i="1"/>
  <c r="F985" i="1"/>
  <c r="F984" i="1"/>
  <c r="F983" i="1"/>
  <c r="F982" i="1"/>
  <c r="F981" i="1"/>
  <c r="F980" i="1"/>
  <c r="F978" i="1"/>
  <c r="F977" i="1"/>
  <c r="F976" i="1"/>
  <c r="F975" i="1"/>
  <c r="F974" i="1"/>
  <c r="F973" i="1"/>
  <c r="F971" i="1"/>
  <c r="F970" i="1"/>
  <c r="F969" i="1"/>
  <c r="F968" i="1"/>
  <c r="F967" i="1"/>
  <c r="F966" i="1"/>
  <c r="F962" i="1"/>
  <c r="F961" i="1"/>
  <c r="F957" i="1"/>
  <c r="F956" i="1"/>
  <c r="F955" i="1" s="1"/>
  <c r="F953" i="1"/>
  <c r="F952" i="1"/>
  <c r="F951" i="1"/>
  <c r="F950" i="1"/>
  <c r="F949" i="1"/>
  <c r="F948" i="1"/>
  <c r="F947" i="1"/>
  <c r="F945" i="1"/>
  <c r="F944" i="1"/>
  <c r="F943" i="1"/>
  <c r="F942" i="1"/>
  <c r="F941" i="1"/>
  <c r="F940" i="1"/>
  <c r="F939" i="1"/>
  <c r="F935" i="1"/>
  <c r="F934" i="1"/>
  <c r="F932" i="1"/>
  <c r="F931" i="1"/>
  <c r="F927" i="1"/>
  <c r="F926" i="1"/>
  <c r="B924" i="1"/>
  <c r="F922" i="1"/>
  <c r="F921" i="1"/>
  <c r="F920" i="1"/>
  <c r="F919" i="1"/>
  <c r="F918" i="1"/>
  <c r="F917" i="1"/>
  <c r="F916" i="1"/>
  <c r="B914" i="1"/>
  <c r="F912" i="1"/>
  <c r="F911" i="1"/>
  <c r="F910" i="1"/>
  <c r="F909" i="1"/>
  <c r="F908" i="1"/>
  <c r="F907" i="1"/>
  <c r="F906" i="1"/>
  <c r="B904" i="1"/>
  <c r="F902" i="1"/>
  <c r="F901" i="1"/>
  <c r="F900" i="1"/>
  <c r="F899" i="1"/>
  <c r="F898" i="1"/>
  <c r="F890" i="1" s="1"/>
  <c r="F897" i="1"/>
  <c r="F896" i="1"/>
  <c r="F892" i="1"/>
  <c r="F891" i="1"/>
  <c r="F886" i="1"/>
  <c r="F885" i="1"/>
  <c r="F881" i="1"/>
  <c r="F880" i="1"/>
  <c r="F876" i="1"/>
  <c r="F875" i="1"/>
  <c r="F873" i="1"/>
  <c r="F872" i="1"/>
  <c r="F871" i="1"/>
  <c r="F870" i="1"/>
  <c r="F868" i="1"/>
  <c r="F867" i="1"/>
  <c r="F866" i="1"/>
  <c r="F865" i="1"/>
  <c r="F863" i="1"/>
  <c r="F862" i="1"/>
  <c r="F861" i="1"/>
  <c r="F860" i="1"/>
  <c r="F859" i="1"/>
  <c r="F858" i="1"/>
  <c r="F854" i="1"/>
  <c r="F853" i="1"/>
  <c r="F852" i="1"/>
  <c r="F851" i="1"/>
  <c r="F847" i="1"/>
  <c r="F846" i="1"/>
  <c r="F845" i="1"/>
  <c r="F829" i="1" s="1"/>
  <c r="F841" i="1"/>
  <c r="F840" i="1"/>
  <c r="F836" i="1"/>
  <c r="F835" i="1"/>
  <c r="F831" i="1"/>
  <c r="F830" i="1"/>
  <c r="F824" i="1"/>
  <c r="F823" i="1"/>
  <c r="F821" i="1"/>
  <c r="F820" i="1"/>
  <c r="F819" i="1"/>
  <c r="F818" i="1"/>
  <c r="F817" i="1"/>
  <c r="F813" i="1"/>
  <c r="F812" i="1"/>
  <c r="F811" i="1"/>
  <c r="F810" i="1"/>
  <c r="F808" i="1"/>
  <c r="F807" i="1"/>
  <c r="F806" i="1"/>
  <c r="F805" i="1"/>
  <c r="F804" i="1"/>
  <c r="F803" i="1"/>
  <c r="F799" i="1"/>
  <c r="F798" i="1"/>
  <c r="F797" i="1" s="1"/>
  <c r="F794" i="1" s="1"/>
  <c r="F787" i="1"/>
  <c r="F786" i="1"/>
  <c r="F782" i="1"/>
  <c r="F781" i="1"/>
  <c r="F777" i="1"/>
  <c r="F776" i="1"/>
  <c r="F774" i="1"/>
  <c r="F773" i="1"/>
  <c r="F772" i="1"/>
  <c r="F771" i="1"/>
  <c r="F767" i="1"/>
  <c r="F766" i="1"/>
  <c r="F762" i="1"/>
  <c r="F757" i="1"/>
  <c r="F756" i="1"/>
  <c r="F752" i="1"/>
  <c r="F751" i="1"/>
  <c r="F747" i="1"/>
  <c r="F746" i="1"/>
  <c r="F744" i="1"/>
  <c r="F743" i="1"/>
  <c r="F739" i="1"/>
  <c r="F738" i="1"/>
  <c r="F737" i="1" s="1"/>
  <c r="B735" i="1"/>
  <c r="F733" i="1"/>
  <c r="F732" i="1"/>
  <c r="F728" i="1"/>
  <c r="F727" i="1"/>
  <c r="F723" i="1"/>
  <c r="F722" i="1"/>
  <c r="F720" i="1"/>
  <c r="F719" i="1"/>
  <c r="F718" i="1"/>
  <c r="F717" i="1"/>
  <c r="F713" i="1"/>
  <c r="F712" i="1"/>
  <c r="F708" i="1"/>
  <c r="F707" i="1"/>
  <c r="F706" i="1"/>
  <c r="F705" i="1"/>
  <c r="F704" i="1"/>
  <c r="F703" i="1"/>
  <c r="B701" i="1"/>
  <c r="F699" i="1"/>
  <c r="F698" i="1"/>
  <c r="F697" i="1"/>
  <c r="F693" i="1"/>
  <c r="F692" i="1"/>
  <c r="F688" i="1"/>
  <c r="F687" i="1"/>
  <c r="F685" i="1"/>
  <c r="F684" i="1"/>
  <c r="F680" i="1"/>
  <c r="F679" i="1"/>
  <c r="F678" i="1"/>
  <c r="F677" i="1"/>
  <c r="F676" i="1" s="1"/>
  <c r="B674" i="1"/>
  <c r="F672" i="1"/>
  <c r="F671" i="1"/>
  <c r="F669" i="1"/>
  <c r="F668" i="1"/>
  <c r="B666" i="1"/>
  <c r="F664" i="1"/>
  <c r="F663" i="1"/>
  <c r="F659" i="1"/>
  <c r="F658" i="1"/>
  <c r="F654" i="1"/>
  <c r="F653" i="1"/>
  <c r="F649" i="1"/>
  <c r="F648" i="1"/>
  <c r="F646" i="1"/>
  <c r="F645" i="1"/>
  <c r="F641" i="1"/>
  <c r="F640" i="1"/>
  <c r="F636" i="1"/>
  <c r="F635" i="1"/>
  <c r="F631" i="1"/>
  <c r="F630" i="1"/>
  <c r="B628" i="1"/>
  <c r="F626" i="1"/>
  <c r="F625" i="1"/>
  <c r="F624" i="1"/>
  <c r="F622" i="1"/>
  <c r="F621" i="1"/>
  <c r="F620" i="1"/>
  <c r="F619" i="1"/>
  <c r="F618" i="1"/>
  <c r="F614" i="1"/>
  <c r="F613" i="1"/>
  <c r="F609" i="1"/>
  <c r="F608" i="1"/>
  <c r="F604" i="1"/>
  <c r="F603" i="1"/>
  <c r="F601" i="1"/>
  <c r="F600" i="1"/>
  <c r="F599" i="1" s="1"/>
  <c r="F594" i="1"/>
  <c r="F593" i="1"/>
  <c r="F589" i="1"/>
  <c r="F584" i="1"/>
  <c r="B581" i="1"/>
  <c r="F579" i="1"/>
  <c r="F578" i="1"/>
  <c r="F574" i="1"/>
  <c r="F573" i="1"/>
  <c r="B571" i="1"/>
  <c r="F569" i="1"/>
  <c r="F568" i="1"/>
  <c r="F564" i="1"/>
  <c r="F563" i="1"/>
  <c r="F561" i="1"/>
  <c r="F560" i="1"/>
  <c r="F559" i="1"/>
  <c r="F558" i="1"/>
  <c r="F557" i="1"/>
  <c r="F553" i="1"/>
  <c r="F552" i="1"/>
  <c r="B550" i="1"/>
  <c r="F548" i="1"/>
  <c r="F547" i="1"/>
  <c r="F545" i="1"/>
  <c r="F544" i="1"/>
  <c r="F543" i="1"/>
  <c r="F542" i="1"/>
  <c r="F538" i="1"/>
  <c r="F537" i="1"/>
  <c r="F533" i="1"/>
  <c r="F532" i="1"/>
  <c r="B530" i="1"/>
  <c r="F528" i="1"/>
  <c r="F527" i="1"/>
  <c r="F523" i="1"/>
  <c r="F522" i="1"/>
  <c r="F518" i="1"/>
  <c r="F517" i="1"/>
  <c r="B515" i="1"/>
  <c r="F513" i="1"/>
  <c r="F512" i="1"/>
  <c r="F508" i="1"/>
  <c r="B505" i="1"/>
  <c r="F503" i="1"/>
  <c r="F502" i="1"/>
  <c r="B500" i="1"/>
  <c r="F498" i="1"/>
  <c r="F497" i="1"/>
  <c r="F495" i="1"/>
  <c r="F494" i="1"/>
  <c r="F492" i="1"/>
  <c r="F491" i="1"/>
  <c r="F489" i="1"/>
  <c r="F488" i="1"/>
  <c r="F486" i="1"/>
  <c r="F485" i="1"/>
  <c r="F479" i="1" s="1"/>
  <c r="F476" i="1" s="1"/>
  <c r="B483" i="1"/>
  <c r="F481" i="1"/>
  <c r="F480" i="1"/>
  <c r="B471" i="1"/>
  <c r="F469" i="1"/>
  <c r="F468" i="1"/>
  <c r="F467" i="1"/>
  <c r="B465" i="1"/>
  <c r="F463" i="1"/>
  <c r="F462" i="1"/>
  <c r="F461" i="1"/>
  <c r="B459" i="1"/>
  <c r="F457" i="1"/>
  <c r="F456" i="1"/>
  <c r="F455" i="1"/>
  <c r="F451" i="1"/>
  <c r="F450" i="1"/>
  <c r="F449" i="1"/>
  <c r="F448" i="1" s="1"/>
  <c r="F444" i="1"/>
  <c r="F443" i="1"/>
  <c r="F442" i="1"/>
  <c r="B440" i="1"/>
  <c r="F438" i="1"/>
  <c r="F437" i="1"/>
  <c r="F436" i="1"/>
  <c r="F432" i="1"/>
  <c r="F431" i="1"/>
  <c r="F430" i="1"/>
  <c r="F426" i="1"/>
  <c r="F425" i="1"/>
  <c r="F424" i="1"/>
  <c r="F420" i="1"/>
  <c r="F419" i="1"/>
  <c r="F417" i="1" s="1"/>
  <c r="B415" i="1"/>
  <c r="F413" i="1"/>
  <c r="F412" i="1"/>
  <c r="F411" i="1"/>
  <c r="F407" i="1"/>
  <c r="F406" i="1"/>
  <c r="F405" i="1"/>
  <c r="F401" i="1"/>
  <c r="F400" i="1"/>
  <c r="F399" i="1"/>
  <c r="F395" i="1"/>
  <c r="F394" i="1"/>
  <c r="F393" i="1"/>
  <c r="F389" i="1"/>
  <c r="F388" i="1"/>
  <c r="F386" i="1" s="1"/>
  <c r="F382" i="1"/>
  <c r="F381" i="1"/>
  <c r="F380" i="1"/>
  <c r="F376" i="1"/>
  <c r="F375" i="1"/>
  <c r="F374" i="1"/>
  <c r="F370" i="1"/>
  <c r="F369" i="1"/>
  <c r="F368" i="1"/>
  <c r="F364" i="1"/>
  <c r="F363" i="1"/>
  <c r="F362" i="1"/>
  <c r="B360" i="1"/>
  <c r="F358" i="1"/>
  <c r="F357" i="1"/>
  <c r="F355" i="1" s="1"/>
  <c r="F356" i="1"/>
  <c r="F350" i="1"/>
  <c r="F349" i="1"/>
  <c r="F344" i="1"/>
  <c r="F343" i="1"/>
  <c r="F342" i="1"/>
  <c r="F334" i="1"/>
  <c r="F333" i="1"/>
  <c r="F332" i="1"/>
  <c r="F323" i="1"/>
  <c r="F322" i="1"/>
  <c r="F320" i="1" s="1"/>
  <c r="F321" i="1"/>
  <c r="F316" i="1"/>
  <c r="F315" i="1"/>
  <c r="F314" i="1"/>
  <c r="F310" i="1"/>
  <c r="F309" i="1"/>
  <c r="F308" i="1"/>
  <c r="F304" i="1"/>
  <c r="F303" i="1"/>
  <c r="F299" i="1"/>
  <c r="F298" i="1"/>
  <c r="B296" i="1"/>
  <c r="F293" i="1"/>
  <c r="F292" i="1"/>
  <c r="F288" i="1"/>
  <c r="F287" i="1"/>
  <c r="F286" i="1"/>
  <c r="F282" i="1"/>
  <c r="F281" i="1"/>
  <c r="F280" i="1"/>
  <c r="F276" i="1"/>
  <c r="F275" i="1"/>
  <c r="F274" i="1"/>
  <c r="F267" i="1" s="1"/>
  <c r="F270" i="1"/>
  <c r="F269" i="1"/>
  <c r="F257" i="1"/>
  <c r="F256" i="1"/>
  <c r="F255" i="1"/>
  <c r="F254" i="1"/>
  <c r="F253" i="1"/>
  <c r="F252" i="1"/>
  <c r="F248" i="1"/>
  <c r="F247" i="1"/>
  <c r="F246" i="1"/>
  <c r="F245" i="1"/>
  <c r="F244" i="1"/>
  <c r="F240" i="1"/>
  <c r="F235" i="1"/>
  <c r="F234" i="1"/>
  <c r="F230" i="1"/>
  <c r="F229" i="1"/>
  <c r="F225" i="1"/>
  <c r="F224" i="1"/>
  <c r="F220" i="1"/>
  <c r="F219" i="1"/>
  <c r="F214" i="1"/>
  <c r="F213" i="1"/>
  <c r="F209" i="1"/>
  <c r="F205" i="1"/>
  <c r="F203" i="1"/>
  <c r="F202" i="1"/>
  <c r="F201" i="1"/>
  <c r="F199" i="1"/>
  <c r="F198" i="1"/>
  <c r="F197" i="1"/>
  <c r="F196" i="1"/>
  <c r="F195" i="1"/>
  <c r="F191" i="1"/>
  <c r="F190" i="1"/>
  <c r="F189" i="1"/>
  <c r="F185" i="1"/>
  <c r="F172" i="1" s="1"/>
  <c r="F184" i="1"/>
  <c r="F183" i="1"/>
  <c r="F180" i="1"/>
  <c r="F179" i="1"/>
  <c r="F178" i="1"/>
  <c r="F174" i="1"/>
  <c r="F168" i="1"/>
  <c r="F167" i="1"/>
  <c r="F163" i="1"/>
  <c r="F162" i="1"/>
  <c r="F158" i="1"/>
  <c r="F157" i="1"/>
  <c r="F153" i="1"/>
  <c r="F152" i="1"/>
  <c r="F148" i="1"/>
  <c r="F147" i="1"/>
  <c r="F143" i="1"/>
  <c r="F138" i="1"/>
  <c r="F137" i="1"/>
  <c r="F136" i="1"/>
  <c r="F135" i="1"/>
  <c r="F134" i="1"/>
  <c r="F133" i="1"/>
  <c r="F129" i="1"/>
  <c r="F128" i="1"/>
  <c r="F127" i="1"/>
  <c r="F126" i="1"/>
  <c r="F125" i="1"/>
  <c r="F121" i="1"/>
  <c r="F120" i="1"/>
  <c r="F119" i="1"/>
  <c r="F113" i="1" s="1"/>
  <c r="F115" i="1"/>
  <c r="F114" i="1"/>
  <c r="F110" i="1"/>
  <c r="F109" i="1"/>
  <c r="F99" i="1"/>
  <c r="F98" i="1"/>
  <c r="F94" i="1"/>
  <c r="F93" i="1"/>
  <c r="F89" i="1"/>
  <c r="F88" i="1"/>
  <c r="F87" i="1"/>
  <c r="F76" i="1"/>
  <c r="F75" i="1"/>
  <c r="F71" i="1"/>
  <c r="F70" i="1"/>
  <c r="F66" i="1"/>
  <c r="F65" i="1"/>
  <c r="F61" i="1"/>
  <c r="F60" i="1"/>
  <c r="F56" i="1"/>
  <c r="F55" i="1"/>
  <c r="F51" i="1"/>
  <c r="F50" i="1"/>
  <c r="B48" i="1"/>
  <c r="F46" i="1"/>
  <c r="F45" i="1"/>
  <c r="F41" i="1"/>
  <c r="F40" i="1"/>
  <c r="F36" i="1"/>
  <c r="F35" i="1"/>
  <c r="F31" i="1"/>
  <c r="F30" i="1"/>
  <c r="F26" i="1"/>
  <c r="F25" i="1"/>
  <c r="F24" i="1"/>
  <c r="F20" i="1"/>
  <c r="F19" i="1"/>
  <c r="F15" i="1"/>
  <c r="F14" i="1"/>
  <c r="F13" i="1"/>
  <c r="F9" i="1"/>
  <c r="F8" i="1"/>
  <c r="F6" i="1" s="1"/>
  <c r="F3" i="1" s="1"/>
  <c r="F7" i="1"/>
  <c r="F354" i="1" l="1"/>
  <c r="F264" i="1" s="1"/>
  <c r="F2" i="1" s="1"/>
</calcChain>
</file>

<file path=xl/sharedStrings.xml><?xml version="1.0" encoding="utf-8"?>
<sst xmlns="http://schemas.openxmlformats.org/spreadsheetml/2006/main" count="1362" uniqueCount="719">
  <si>
    <t>Germany</t>
  </si>
  <si>
    <t>Dimension 1: Open Data Policy</t>
  </si>
  <si>
    <t xml:space="preserve">Please note that this section differentiates between open data policy and open data strategy. Policy here refers to all principles/initiatives set out to achieve the goals established by the Open Data Directive, including specific national legislation put in place to transpose the EU law. With strategy, on the other hand, we define a document outlining the concrete vision, mission, objectives, measures to be implemented, timeline and responsible. An open data strategy would ideally include information on the open data governance structure and operating model.
Please fill out all the questions by selecting the answer option by marking it with an "x" in the boxes. If applicable, please provide additional information in the grey text box containing "Please fill your answer here".                                                                                                                                                                                                                                                                                                                                                                                                          </t>
  </si>
  <si>
    <t>Question</t>
  </si>
  <si>
    <t>Answer options</t>
  </si>
  <si>
    <t>Additional notes</t>
  </si>
  <si>
    <t>Mandatory 1=Yes/2=No</t>
  </si>
  <si>
    <t>Score per answer</t>
  </si>
  <si>
    <t>1.1 Policy framework</t>
  </si>
  <si>
    <t xml:space="preserve">Is there in your country a national open data policy and does this include a national law for the transposition of the Open Data Directive (if your country is an EU Member State)? </t>
  </si>
  <si>
    <t>x</t>
  </si>
  <si>
    <t>yes</t>
  </si>
  <si>
    <t>The answer option “Other” should be selected by countries that do not have a specific open data policy in place but have a national policy (on data, digitalisation, artificial intelligence, eGovernment or similar) that explicitly includes open data in its text and scope.</t>
  </si>
  <si>
    <t>no</t>
  </si>
  <si>
    <t>other</t>
  </si>
  <si>
    <t>o If yes, please provide the URL and title of the policy document and briefly describe.
o If ‘other’, please provide a brief explanation to support your answer choice and provide the URL and indicate the policy section which explicitly references open data.</t>
  </si>
  <si>
    <t xml:space="preserve">The amendment to the E-Government Act (EGovG), which entered into force on 13 July 2017, with the newly created Section 12a EGovG (Firsts Open Data Act) already laid an essential basis for establishing a legal framework for open administrative data.With the Second Open Data Act, which entered into force on 23 July 2021, the law amending the E-Government Act and introducing a law for the use of public sector data adjusted the previous obligations of Section 12a EGovG for the federal administration.
The new Data Use Act (DNG) which also entered into force on 23 July 2021 aims to modernise and replace the Information Re-Use Act (IWG). In order to improve the usability of data, open data will need to be used in machine-readable formats. In addition, the DNG stimulates open data initiatives beyond the boundaries of the federal administration and establishes the principle of ‘open by default’ also for the use of data by the Länder, municipalities and public undertakings in the areas of water, transport and energy supply. The DNG also transposes EU Directive 2019/1024 (Open Data and Public Sector Information-Directive), which was recast in 2019.
Link sources:
Open Data Act: http://www.gesetze-im-internet.de/egovg/__12a.html
Data Use Act (DNG): http://www.gesetze-im-internet.de/dng/index.html
Rhineland-Palatinate (Rheinland-Pfalz)
For an example of an open data policy see Rhineland-Palatinate (Rheinland-Pfalz): http://transparenzgesetz.rlp.de/transparenzrlp/de/home.html. 
The Rhineland-Palatinate State Transparency Act (LTranspG) came into force on January 1, 2016. It regulates access to “information”, this means official information and environmental information. The law provides for an application procedure according to which anyone can request access to information present from any so-called transparency-obligated body (this includes all Rhineland-Palatinate authorities, insofar as they carry out administrative activities). Furthermore, the law regulates that the information defined in a definite list in § 7 para. 1 and 2 LTranspG must be published proactively (officially, without having to submit an application) by the bodies subject to transparency obligations. The place of publication is an electronic platform, the so-called transparency platform, provided by the Land of Rhineland-Palatinate. 
In addition to the Transparency Act the government of Rhineland-Palatinate is planning on initiating an open data policy similar to the one at federal level in order to ensure that even more government data is available to the public free of charge and in a standardized, machine-readable form. In this context, the adoption of an open data strategy is also envisaged.
</t>
  </si>
  <si>
    <t>Is there a national open data strategy in your country?</t>
  </si>
  <si>
    <t>The answer option “Not applicable” can be selected if e.g. there is no specific strategy in place, but the existing policy refers to the objectives, actions/measures to be implemented, delivery timelines, responsible etc. Should another explanation apply in your case, please provide it in the text box.</t>
  </si>
  <si>
    <t>not applicable</t>
  </si>
  <si>
    <t>o If yes, please provide the URL to the strategy and describe the main highlights.  
o If 'not applicable', please provide a brief explanation to support your answer choice and provide the URL and indicate the policy section which explicitly references objectives, actions/measures, delivery timelines etc.</t>
  </si>
  <si>
    <t>Link sources:
https://www.bmi.bund.de/SharedDocs/downloads/DE/publikationen/themen/moderne-verwaltung/open-data-strategie-der-bundesregierung.html
https://www.bmi.bund.de/SharedDocs/downloads/DE/publikationen/themen/moderne-verwaltung/open-data-strategie-der-bundesregierung.pdf?__blob=publicationFile&amp;v=4
The Federal Government’s Open Data Strategy, adopted on 6 July 2021, provides a framework for action to improve the Federal Open Data Ecosystem. The Federal Government’s data strategy forms the overarching data policy framework for the Open Data Strategy. Over a period of five years, the Open Data Strategy covers three areas of action, with a total of 68 implementation measures taken by different federal ministries and authorities. The three strands of action include improving the provision of data and developing data infrastructures, increasing innovative, public-interest and responsible use of data, and promoting data literacy and a data culture to increase the quality and usability of data provided. The implementation of the Open Data Strategy will be accompanied by continuous monitoring.</t>
  </si>
  <si>
    <t xml:space="preserve">Has this national strategy/policy been updated in the past 24 months? </t>
  </si>
  <si>
    <t xml:space="preserve">o If yes, please briefly describe the main changes. </t>
  </si>
  <si>
    <t>Yes, the German Federal Goverment's Open Data Strategy has been published in July 2021.</t>
  </si>
  <si>
    <t>Is there any further open data policy/strategy at regional or local level?</t>
  </si>
  <si>
    <t>o If yes, please provide the URL and title of the document(s) and briefly describe.</t>
  </si>
  <si>
    <t>Regional Level:
North Rhine-Westphalia (NRW)
Open.NRW-Strategy: https://open.nrw/system/files/media/document/file/opennrwt1web.pdf
https://open.nrw/system/files/media/document/file/opennrwt2web.pdf; Open Data ist also an important topic in the digital strategy (p. 77): https://www.digitalstrategie.nrw/digitalnrw/de/home/file/fileId/1030/name/Digitalstrategie%202.0.pdfOpen Govenrment Pakt: https://open.nrw/open-government/open-government-pakt (Cooperation between municipalities and federal state); Since 2020 there is an open data regulation in North-Rhine-Westphalie, which obligates the federal authorities to provide open governmental data (§16a EGovG NRW): https://recht.nrw.de/lmi/owa/br_bes_detail?sg=0&amp;menu=0&amp;bes_id=34925&amp;anw_nr=2&amp;aufgehoben=N&amp;det_id=552085; In januayry 2022 also the Open Data-Verordnung came insto force. This regulation prescribes how datashould be published: https://recht.nrw.de/lmi/owa/br_vbl_detail_text?anw_nr=6&amp;vd_id=20121&amp;ver=8&amp;val=20121&amp;sg=0&amp;menu=0&amp;vd_back=N 
Hanseatic City Hamburg (HH)
Hamburg has had the Transparency Act since 2012. The Hamburg Transparency Portal was created on this basis.
transparency portal: https://transparenz.hamburg.de/13435532/reform-hmbtg/
In Schleswig-Holstein the "Offene-Daten-Gesetz" has come into force. https://www.gesetze-rechtsprechung.sh.juris.de/jportal/?quelle=jlink&amp;query=OpenDataG+SH&amp;psml=bsshoprod.psml&amp;max=true&amp;aiz=true A "Open Data Roadmap" underpinning the policy with goals and concrete actions is in preparation.</t>
  </si>
  <si>
    <t>Does the national strategy/policy include an action plan with measures to be implemented in the open data field?</t>
  </si>
  <si>
    <t xml:space="preserve">no </t>
  </si>
  <si>
    <t>o If yes, please briefly describe the main measures described by the action plan.</t>
  </si>
  <si>
    <t>The Open Data Act obliges the Federal Government to report regularly to the German Bundestag every two years on the progress made in implementing open data (see Section 12a (11) of the EGovG), see: http://www.gesetze-im-internet.de/egovg/__12a.html.
The Open Data Strategy provides for various implementation measures, such as initiatives, projects and digital solutions. Parallel to this, a monitoring process has started in 2022 to document the implementation of individual measures, including through milestones and regular status reports.</t>
  </si>
  <si>
    <t>6a</t>
  </si>
  <si>
    <t>Does the national strategy/policy outline measures to incentivise the publication of and access to real-time or dynamic data?</t>
  </si>
  <si>
    <t xml:space="preserve">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 </t>
  </si>
  <si>
    <t>o If yes, please briefly describe the measures.</t>
  </si>
  <si>
    <t>Under Section 12a EGovG, all types of administrative data that do not relate to persons (e.g. spatial data, statistics, static or dynamic data) are covered by the obligation to provide open data by the federal administration.
The Open Data Strategy of the government includes 68 measures among the dimensions data provision and infrastructures, data usage and data competences, building a  competitive and sustainable open data infrastructures and support ecosystem to enable the publication and access to real-time and dynamic data. (See the complete summary of measures as attachment).
With its Digital Strategy 2020, Hamburg amongst others aims to produce a digital twin of the city providing  a dynamic, virtual model of the city (https://digital.hamburg.de/digitale-stadt/digitalstrategie-fuer-hamburg-10812, PDF-Download: https://www.hamburg.de/contentblob/13508768/703cff94b7cc86a2a12815e52835accf/data/download-digitalstrategie-2020.pdf). This will serve as incentive to publish respective data online.</t>
  </si>
  <si>
    <t xml:space="preserve">In order to allow the scoring of this question, please briefly describe the measures mentioned in the answer and how they are supposed to support the publication of real-time/dynamic data. </t>
  </si>
  <si>
    <t>Text updated (see square brackets):
The Open Data Strategy of the government includes 68 measures among the dimensions data provision and infrastructures, data usage and data competences, building a  competitive and sustainable open data infrastructures and [some of them] support ecosystem to enable the publication and access to real-time and dynamic data. (See the complete summary of measures as attachment).
Two examples:
The creation of the National Access Point (BMVI, now BMDV) improves the provision of dynamic data as open data
Open.RKI (BMG)
Research data for open use: By 2025, all data without need for protection (e.g. personal reference) will be made available in real time on an open-by-default basis.</t>
  </si>
  <si>
    <t>6b</t>
  </si>
  <si>
    <t>Does the national strategy/policy outline measures to incentivise the publication of and access to geo-spatial data?</t>
  </si>
  <si>
    <t xml:space="preserve">Geo-spatial data is data that contains information on properties that are linked to a position on earth. </t>
  </si>
  <si>
    <t>Under Section 12a EGovG, all types of administrative data that do not relate to persons (e.g. spatial data, statistics, static or dynamic data) are covered by the obligation to provide open data by the federal administration.
The Open Data Strategy of the government includes 68 measures among the dimensions data provision and infrastructures, data usage and data competences, building a  competitive and sustainable open data infrastructures and support ecosystem to enable the publication and access to real-time and dynamic data. (See the complete summary of measures as attachment).</t>
  </si>
  <si>
    <t xml:space="preserve">In order to allow the scoring of this question, please briefly describe the measures mentioned in the answer and how they are supposed to support the publication of geo-spatial data. </t>
  </si>
  <si>
    <t>Two examples:
Copernicus Data and Exploitation Platform – CODE-DE (BMVI)
The European Earth Observation Programme Copernicus collects satellite-based and locally generated geospatial information worldwide. The Copernicus Data and Exploitation Platform (CODE-DE), operated by the German Centre for Aerospace (DLR) on behalf of the BMVI, provides 
simplified and open national access to Copernicus data and services and
a cloud-based working environment. The current project phase runs until 2024
Provision of geoscientific data and services (BMWi)
The Federal Government will provide geoscientific data and services on
Expand raw data. Under various laws (GeoZG together with GeoNutzV;
§ 12a EGovG, GeolDG), the Federal Institute for Geosciences and Raw Materials (BGR) is obliged to make the data obtained available to the public free of charge and without restriction of use. This is done for the BGR products, inter alia, via the GovData platform, which is supplied with the BGR evidence data via a metadata acquisition process implemented at GDI-DE.</t>
  </si>
  <si>
    <t>6c</t>
  </si>
  <si>
    <t>Does the national strategy/policy outline measures to incentivise the publication of and access to citizen-generated data?</t>
  </si>
  <si>
    <t>Citizen-generated data is the data that people or their organisations produce to directly monitor, demand or drive change on issues that affect them.</t>
  </si>
  <si>
    <t>6d</t>
  </si>
  <si>
    <t>Does the national strategy/policy foster the discoverability of the aforementioned types of data from your country on data.europa.eu?</t>
  </si>
  <si>
    <t>o If yes, please briefly describe how.</t>
  </si>
  <si>
    <t>With the legal obligation to place the metadata in the national metadata portal GovData (see § 12a(5) EGovG), these data are automatically made available or visible there due to the GovData interface with the European Data Portal.</t>
  </si>
  <si>
    <t>Does the national strategy/policy outline measures to support the re-use of open data by the public sector?</t>
  </si>
  <si>
    <t xml:space="preserve">These  measures should promote concepts such as data-driven government, policy-making and decision-making. </t>
  </si>
  <si>
    <t xml:space="preserve">The re-use of Data is especially supported by increasing the quality of data, which eases its re-use.
Furthermore, the Federal German government funds the re-use of Open Data by the C opernicus Project amount of total funding to be handed in in later progress.
The data strategy and also the open data strategy of the government outline that the state should become the frontrunner / leader in the field of data usage and provision. This includes increasing the provision of open data; data literacy and using the data for policy making (data driven government). The potential of data is increasingly being used for more efficient and citizen-friendly service. On top the implementation and evaluation of political measures through the use of open data will be 
improved. See the statements of the government in the data strategy here: https://www.bundesregierung.de/resource/blob/975226/1693626/60b196d5861f71cdefb9e254f5382a62/2019-11-18-pdf-datenstrategie-data.pdf?download=1
Open Data Strategy: </t>
  </si>
  <si>
    <t>Does the national strategy/ policy outline measures to support the re-use of open data by the private sector?</t>
  </si>
  <si>
    <t>These measures could promote concepts such as smart cities and/or regions, but also new business development (in particular Small - and Medium-sized Enterprises), entrepreneurship etc.</t>
  </si>
  <si>
    <t>There is a pan-European initiative of creating a cloud for data sharing between the public sector and the private sector. The national Open Data Portal (GovData) is included in that initiative bringing together open data and "closed" data: https://www.bmwi.de/Redaktion/DE/Dossier/gaia-x.html 
In this context, a funding competition was launched in 2021 to submit ideas for applications, see: https://www.bmwi.de/Redaktion/DE/Dossier/Dateninfrastruktur-GAIA-X/gaia-x-foerderwettbewerb.html.
Furthermore, the Federal Goverment's open data strategy specifies incentivising the usage of government data by the private sector.</t>
  </si>
  <si>
    <t>9a</t>
  </si>
  <si>
    <t>Does the national strategy mandate carrying out and maintaining a data inventory by public bodies, whether at national or local levels?</t>
  </si>
  <si>
    <t>o If yes, please briefly specify.</t>
  </si>
  <si>
    <t>Regarding the national level:
The data strategy contains several measures specifing a data inventory:
- Verwaltungsdateninformationsplattform (VIP); published by the Federal statistical office:
https://www.destatis.de/DE/Themen/Staat/Buerokratiekosten/VIP/vip.html
- Datenatlas (see data strategy as specified in questions above)
As a measure from the Open Data Strategy, the Competence Center Open Data (CCOD) at the Federal Office of Administration is currently developing a "theme catalogue" of open data.
Regarding the regional / communal level:
Due to consitutional restrictions in Germany owing to Germany's Federal structure (Bund on the national level and the 16 Länder), the national government cannot directly mandate the Länder or communes/cities and their respective public bodies to maintain a data inventory. However, within the limits of the German constitution, the national government has issued a law that specifies which data that must be published as open data (§12a). 
This is due to constitutional restraints (verfassungsrechtliche Hürden) but incentives are being used e.g. programmes to support local and regional initiatives (Modellkommunen/ Model Municipalities BMI) as well as dialogue formats with all regions and local authorities.  See here https://www.bmi.bund.de/DE/themen/moderne-verwaltung/open-government/modellkommune/modellkommune-node.html
Based on the results of the project "Modellkommune", see also the current initiative of the regional open government laboratories:
https://open-government-kommunen.de/ilias.php?baseClass=ilrepositorygui&amp;reloadpublic=1&amp;cmd=frameset&amp;ref_id=1</t>
  </si>
  <si>
    <t>9b</t>
  </si>
  <si>
    <t xml:space="preserve">If yes, do these data inventories also include the data collected by public bodies that cannot be published as open data? </t>
  </si>
  <si>
    <t>Yes, the Verwaltungsdateninformationsplattform (VIP, see above) specifies identifying (but not publishing) all metadata from registers, which by their nature as personal data do not entail any open data.
The German Open Data Law (§12a EGovG) currently specifies, which data cannot be published as open data. This data for instance includes individual-level personal data, research data, as well as data thay may put Germany's national security at risk. 
Furthermore the second Open Data Act (in force since 07/2021) includes a new specific regime for research data requiring publication in certain cases</t>
  </si>
  <si>
    <t>10a</t>
  </si>
  <si>
    <t xml:space="preserve">Are you preparing on identifying high-value data domains to be prioritised for publication in your country? </t>
  </si>
  <si>
    <t>o If yes, which are these domains? 
Please mark the domains below.</t>
  </si>
  <si>
    <t>Please mark the domains below.</t>
  </si>
  <si>
    <t>Data category</t>
  </si>
  <si>
    <t>geospatial</t>
  </si>
  <si>
    <t>earth observation and environment</t>
  </si>
  <si>
    <t>meteorological</t>
  </si>
  <si>
    <t>statistics</t>
  </si>
  <si>
    <t>companies and company ownership</t>
  </si>
  <si>
    <t>mobility</t>
  </si>
  <si>
    <t>10b</t>
  </si>
  <si>
    <t>Are there measures in place to assist other stakeholders’ involvement in this prioritisation process?</t>
  </si>
  <si>
    <t>yes, regular consultations</t>
  </si>
  <si>
    <t>Stakeholders could refer to open data re-users (business, civil society) or other actors that might not be direct re-users of the data (e.g., engaged or interested citizens).</t>
  </si>
  <si>
    <t>yes, other measures</t>
  </si>
  <si>
    <t>o If 'yes, other measures', please specify which measures.</t>
  </si>
  <si>
    <t>Yes, in several meetings, conferences and events different stakeholders, especially data users, are involved in identifying and prioritizing data: 
- For example data catalogues by the Competence Center Open Data at the Federal Office of Administration
https://www.bva.bund.de/SharedDocs/Kurzmeldungen/DE/Behoerden/Beratung/OpenData/Aktuelles/2021/210423_VoBi_FFMDK.html
- Various data providers and data users were involved in the identification of appropriate datasets through online survey and workshops for the preparation of the study commissioned 2020 by the BMWK (Federal Ministry for Economic Affairs and Climate Action) ‘High Value Datasets in Germany’: https://www.bmwk.de/Redaktion/DE/Publikationen/Studien/studie-hochwertige-datensaetze-in-deutschland.pdf?__blob=publicationFile&amp;v=16</t>
  </si>
  <si>
    <t>10c</t>
  </si>
  <si>
    <t>Are you preparing to make sure that public bodies holding high-value datatsets will denote those datasets as such in their metadata, following the publication of the related EU implementing act?</t>
  </si>
  <si>
    <t>o If yes, please specify how.</t>
  </si>
  <si>
    <t>Yes, several approaches are being pursued:
In a study n high-quality datasets (published by the Federal Ministry of Economy and Climate at the end of 2020), requirements for the further development and applicability of existing metadata standards - such as DCAT-AP.de - were recommended in order to make high-value datasets more readily available as such.
The 2nd open data Act of 2021 also contains an authorization to issue statutory instruments in which technical standards (e.g. metadata) can be further specified.</t>
  </si>
  <si>
    <t>11a</t>
  </si>
  <si>
    <t>Are the objectives/actions of the national open data policy/strategy in place in your country in line with one or more of the European Commission priorities for 2019-2024?</t>
  </si>
  <si>
    <t>o If yes, which of the following six priorities and how?
Multiple answers are possible.</t>
  </si>
  <si>
    <t>Please mark the priorities below and briefly explain the alignment on the right.</t>
  </si>
  <si>
    <t>Priorities</t>
  </si>
  <si>
    <t>Action taken to align with the selected priority</t>
  </si>
  <si>
    <r>
      <t>A European Green Deal</t>
    </r>
    <r>
      <rPr>
        <i/>
        <sz val="10"/>
        <color theme="0"/>
        <rFont val="Calibri"/>
        <family val="2"/>
        <scheme val="minor"/>
      </rPr>
      <t xml:space="preserve">
Transforming the EU into a modern, resource-efficient and competitive economy, while preserving Europe’s natural environment, tackling climate change and making Europe carbon-neutral and resource-efficient by 2050.</t>
    </r>
  </si>
  <si>
    <t>There are some actions in progress, but these haven't verified yet and must be submitted later</t>
  </si>
  <si>
    <t>Example: Green mobility has been prioritised as high-value dataset.</t>
  </si>
  <si>
    <r>
      <t xml:space="preserve">A Europe fit for the digital age
</t>
    </r>
    <r>
      <rPr>
        <i/>
        <sz val="10"/>
        <color theme="0"/>
        <rFont val="Calibri"/>
        <family val="2"/>
        <scheme val="minor"/>
      </rPr>
      <t>Embracing digital transformation by investing in businesses, research and innovation, reforming data protection, empowering people with the skills necessary for a new generation of technologies and designing rules to match.</t>
    </r>
  </si>
  <si>
    <t xml:space="preserve">One motive for amending Section 12a of the EGovG (2nd open data Act) and the data use Act in 2021 was generally to improve the provision of open data, including for the benefit of administrative processes.
Both, the data Strategy and the Federal Government’s open data Strategy, formulate objectives for promoting open data for business, research, civil society and science. Both maintain corresponding measures to achieve these objectives, such as:
- Development of training courses and training courses for the federal administration
- Promoting and ideally supporting civil society organisations
</t>
  </si>
  <si>
    <t>Example 1: The strategy explores how open data can be used to foster the digitalisation of public services.                                                                                                                 Example 2: The strategy/policies foresee open data education projects to improve data literacy among citizens.</t>
  </si>
  <si>
    <r>
      <t xml:space="preserve">An economy that works for people
</t>
    </r>
    <r>
      <rPr>
        <i/>
        <sz val="10"/>
        <color theme="0"/>
        <rFont val="Calibri"/>
        <family val="2"/>
        <scheme val="minor"/>
      </rPr>
      <t>Strengthening the EU economy while securing jobs and reducing inequalities, supporting businesses, deepening the Economic and Monetary Union and completing the banking and capital markets union.</t>
    </r>
  </si>
  <si>
    <t>The main idea behind the amendment of Section 12a of the EGovG (2nd open data Act) and the data use Act in 2021 was to improve the provision of open data for a broad user field, quoted in the explanatory memorandum:
"Open machine-readable data, especially in real time, offer great potential for innovative business models for the private sector, especially for small and medium-sized enterprises (SMEs) and start-ups. At the same time, open data means that administrative processes become more effective, transparent and comprehensible. Open data have a positive impact focus on civic participation and civil society, foster trust in governance and form the basis for value creation and innovation. Science and research also benefit from the improved provision and use of public sector data."</t>
  </si>
  <si>
    <t>Example: One of the objectives of my country´s open data policies/strategies is to create economic value by stimulating new buiness opportunities.</t>
  </si>
  <si>
    <r>
      <t xml:space="preserve">A stronger Europe in the world
</t>
    </r>
    <r>
      <rPr>
        <i/>
        <sz val="10"/>
        <color theme="0"/>
        <rFont val="Calibri"/>
        <family val="2"/>
        <scheme val="minor"/>
      </rPr>
      <t>Strengthening the EU’s voice on the world stage by improving its standing as a champion of strong, open and fair trade, multilateralism and a rules-based global order. Boosting relations with neighbouring countries and partners as well as strengthening the EU’s ability to manage crises based on civilian and military capabilities.</t>
    </r>
  </si>
  <si>
    <t>Example: Gender inequality has been prioritised as high-value dataset.</t>
  </si>
  <si>
    <r>
      <t xml:space="preserve">Promoting our European way of life
</t>
    </r>
    <r>
      <rPr>
        <i/>
        <sz val="10"/>
        <color theme="0"/>
        <rFont val="Calibri"/>
        <family val="2"/>
        <scheme val="minor"/>
      </rPr>
      <t>Upholding fundamental rights and the rule of law as a bastion of equality, tolerance and social fairness. Addressing security risks, protecting and empowering consumers, as well as developing a system for legal and safe migration while effectively managing the EU’s external borders, modernising the EU’s asylum system and cooperating closely with partner countries.</t>
    </r>
  </si>
  <si>
    <t>Example: Migration has been prioritised as high-value dataset.</t>
  </si>
  <si>
    <r>
      <t xml:space="preserve">A new push for European democracy
</t>
    </r>
    <r>
      <rPr>
        <i/>
        <sz val="10"/>
        <color theme="0"/>
        <rFont val="Calibri"/>
        <family val="2"/>
        <scheme val="minor"/>
      </rPr>
      <t>Strengthening Europe’s democratic processes by deepening relations with the European Parliament and national parliaments, protecting EU democracy from external interference, ensuring transparency and integrity throughout the legislative process, as well as engaging more widely with Europeans in shaping the EU’s future.</t>
    </r>
  </si>
  <si>
    <t xml:space="preserve">One motive for amending Section 12a of the EGovG (2nd open data Act) and the data use Act in 2021 was to improve the provision of open data for all stakeholders generally .
In addition, Germany is participating in the open Government Partnership (OGP) through its 3rd national Action Plan with several measures. One of the OGP’s objectives is to promote transparency and participation in democratic processes (supported, for example, by open data).
Furthermore the German Bundestag publishes all its plenary minutes (since 1949) as open data(sets), see: https://www.bundestag.de/services/opendata
</t>
  </si>
  <si>
    <t>Example: One of the objectives of my country´s policies/strategies is to increase transparency and facilitate public participation in policy debates.</t>
  </si>
  <si>
    <t>11b</t>
  </si>
  <si>
    <t>Are there any other overarching objectives or specific actions of your country´s open data policy/strategy that you would like to mention?</t>
  </si>
  <si>
    <t>o If yes, please specify.</t>
  </si>
  <si>
    <t>Example: Fight corruption,increase transparency in public administrations.</t>
  </si>
  <si>
    <t>The coalition agreement of the current Federal Government sets out various legislative and strategic objectives, including:
- Development of a data Act and transparency Act
- Establishment of a data institute
- Setting up various digital strategies
- Improving the data expertise of public authorities</t>
  </si>
  <si>
    <t>1.2 Governance of open data</t>
  </si>
  <si>
    <t xml:space="preserve">Is there a governance structure in place that enables the participation and/or inclusion of various open data stakeholders? </t>
  </si>
  <si>
    <t>Governance structure refers to the responsibility structure of open data stakeholders, i.e. engaged actors at different public body and government level (national, local, regional) as well as private and third sector actors active in the open data field.</t>
  </si>
  <si>
    <t>o If yes, please briefly explain how this participation is ensured.</t>
  </si>
  <si>
    <t>Yes, on the basis of federal structures there are several bodies coordinating open data in Germany:
1) The 2nd Open Data Act (in force since July 2021) requires in section 12a(9) EGovG federal authorities to establish ‘open data coordinators’. This will also lead to a network of open data coordinators in the future.
2) As part of the data strategy adopted in early 2021, Chief Data Scientists are currently being established in all federal ministries. These are supported by the establishment of dan laboratories in ministries or subordinate authorities.
3) Working group (Fachgruppe) GovData, see attached government agreement of GovData stating the tasks of the working group, see Article 4 of the agreement (Section tasks): https://www.govdata.de/documents/10156/18448/Verwaltungsvereinbarung_GovData_finale+Fassung.pdf/
4) Working Group of the data officers of the federal ministries* (* due to the COVID19-pandemic no regular meetings took place until the first half of 2022. But they will be resumed infuture. 
5) All federal states take part in the IT Planning Council; one project of several by the IT Planning Council is the implementation of the metadata standard DCAT-AP https://www.it-planungsrat.de/DE/Projekte/AbgeschlosseneProjekte/Metadatenstandard/metadatenstandard_node.html 
6) The Competence Centre Open Data (CCOD), that is directly based on the open data policy (§ 12a(10) EGovG) (Federal Office of Administration) https://www.bva.bund.de/DE/Services/Behoerden/Beratung/Beratungszentrum/_documents/artikel_zentrale_stelle_open_data.html</t>
  </si>
  <si>
    <t xml:space="preserve">What is the model used for governing open data in your country? </t>
  </si>
  <si>
    <t>top-down</t>
  </si>
  <si>
    <t>bottom-up</t>
  </si>
  <si>
    <t>hybrid</t>
  </si>
  <si>
    <t>o Could you briefly describe why this model was chosen/ works best for your country?</t>
  </si>
  <si>
    <t xml:space="preserve">Hybrid, because of the federal structures in Germany. This model is used to incorporate all federal levels and ensure an alignment of projects and initiatives at local and regional level. </t>
  </si>
  <si>
    <t>Does the governance structure ensure that the local and regional open data initiatives are facilitated and supported at the national level?</t>
  </si>
  <si>
    <t>yes, all initiatives</t>
  </si>
  <si>
    <t xml:space="preserve"> 'not applicable'  should be selected by countries with a federal system that does not allow for coordination beyond the national level. Small size countries that do not have a local or regional level, but do perform such coordination activities, should select the answer option 'yes'.  By initiatives we mean policies, strategies or portals that focus on the respective local/regional level.</t>
  </si>
  <si>
    <t>yes, most initiatives</t>
  </si>
  <si>
    <t>yes, some initiatives</t>
  </si>
  <si>
    <t>o If yes, please give an example of what this kind of support.
o If not applicable, please explain why.</t>
  </si>
  <si>
    <t>The Competence Centre Open Data (CCOD) provides professional events and information material generally. GovData supports the same on technical level.</t>
  </si>
  <si>
    <t xml:space="preserve">To what degree do local / regional public bodies conduct open data initiatives? </t>
  </si>
  <si>
    <t>All public bodies</t>
  </si>
  <si>
    <t xml:space="preserve"> By initiatives we mean policies, strategies or portals that focus on the respective local/regional level.</t>
  </si>
  <si>
    <t>The majority of public bodies</t>
  </si>
  <si>
    <t>Approximately half of the public bodies</t>
  </si>
  <si>
    <t>Few public bodies</t>
  </si>
  <si>
    <t>None of the public bodies</t>
  </si>
  <si>
    <t>Not applicable</t>
  </si>
  <si>
    <t>o If not applicable, please explain why.</t>
  </si>
  <si>
    <t>In principle, all federal authorities are obliged to publish open data by default. In addition, there are numerous open data initiatives on the part of the regions (Länder) and municipalities.
Examples:
GovData: https://www.govdata.de/
https://www.bmi.bund.de/DE/themen/moderne-verwaltung/open-government/open-data/open-data-node.html
https://www.bva.bund.de/DE/Services/Behoerden/Beratung/Beratungszentrum/OpenData/Use_Cases/use_cases_node.html</t>
  </si>
  <si>
    <t>Are the governance structure and its operating model (including the people and the team responsbile for open data activities) published online and accessible to the public?</t>
  </si>
  <si>
    <t>The operating model refers to the way the various open data stakeholders are interacting and involved in the decision-making processes around open data. Should the open data strategy not include the governance structure, then the governance structure should be made available in a different way to the broader public (e.g., in the form of organigram or document published on national portal).</t>
  </si>
  <si>
    <t xml:space="preserve">o If yes, please provide the URL where this information is published. </t>
  </si>
  <si>
    <t>Yes, the open data strategy will include a (textual) overview of all stakeholders involved in open data:
(German version only; English version not yet available but already planned)
https://www.bmi.bund.de/SharedDocs/downloads/DE/publikationen/themen/moderne-verwaltung/open-data-strategie-der-bundesregierung.pdf?__blob=publicationFile&amp;v=4
or
https://www.bundesregierung.de/resource/blob/992814/1940386/1d269a2ad1b6346fcf60663bdea9c9f8/2021-07-07-open-data-strategie-data.pdf?download=1
Also the Compenence Center Open Data (CCOD) offers contact information about their team online:
https://www.bva.bund.de/DE/Services/Behoerden/Beratung/Beratungszentrum/OpenData/Beratung/beratung_node.html</t>
  </si>
  <si>
    <t xml:space="preserve">In order to allow the scoring of this answer, please specify where in the strategy linked is the information on the strcture/team available. Please specify the page. </t>
  </si>
  <si>
    <t>There exists no explicit graph or table with the structures:
On page 15 (et seq.) the key stakeholders are explained in the info-boxes.</t>
  </si>
  <si>
    <t>Is a document describing the responsibilities and working approach of the national (and eventually regional and/or local) open data team publicly available?</t>
  </si>
  <si>
    <t>Yes, in part =&gt; see answer to question 16 above.</t>
  </si>
  <si>
    <t xml:space="preserve">Please see request for the answer above and update here consequently. </t>
  </si>
  <si>
    <t xml:space="preserve">Is there a regular exchange of knowledge or experiences between the national open data team and the team maintaining the national portal?  </t>
  </si>
  <si>
    <t>o If yes, please briefly describe how this exchange takes place and provide evidence supporting your answer (e.g. meeting agendas, URLs to news items).</t>
  </si>
  <si>
    <t>Yes - not regularly by calendar, but both on an ad hoc basis and via the Workgroup GovData (see answer to question 12, issue 3).</t>
  </si>
  <si>
    <t>Does the governance model include the appointment of official roles in civil service that are dedicated to open data (e.g., open data officers)?</t>
  </si>
  <si>
    <t>o If yes, please describe how this task is fulfilled at public body level.</t>
  </si>
  <si>
    <t>Yes (see also answer to question 12 above)::
- The 2nd Open Data Act (in force since July 2021) requires in section 12a(9) EGovG federal authorities to establish ‘open data coordinators’. The role is mandatory
- As part of the data strategy adopted in early 2021, Chief Data Scientists are currently being established in all federal ministries. These are supported by the establishment of dan laboratories in ministries or subordinate authorities. Both roles/institutions are also mandatory.</t>
  </si>
  <si>
    <t xml:space="preserve">Is there a regular exchange of knowledge or experiences between the national open data team and the wider network of open data officers?  </t>
  </si>
  <si>
    <t>Not regularly by calendar, but on an ad hoc basis or for different themes.
- A core task of the competence Center Open Data (CCOD) - as part of the national open data team in the broader sense - is to promote regular exchange between all open data stakeholders.
- There will also be regular exchange among the open data coordinators in future (currently being set up).</t>
  </si>
  <si>
    <t xml:space="preserve">I understand from previous answers the role played by the CCOD. To correctly evaluate your answer here, however, please provide evidence in support of your statement regarding CCOD promoting exchange between open data stakeholders. </t>
  </si>
  <si>
    <t>Examples can be found in the CCOD blog posts as following:
https://www.bva.bund.de/DE/Services/Behoerden/Beratung/Beratungszentrum/OpenData/Meldungen/meldungen_node.html
(Technical Forum on Licensing):
https://www.bva.bund.de/SharedDocs/Kurzmeldungen/DE/Behoerden/Beratung/OpenData/Aktuelles/2022/220704_FFLizenzen.html</t>
  </si>
  <si>
    <t>Is there a regular exchange of knowledge or experiences between public sector bodies (i.e. the providers) and open data re-users (e.g., academia, citizens, businesses)?</t>
  </si>
  <si>
    <t>Exchanges can take place via formal formats (e.g. round-tables, conferences) or less formal formats (e.g. meet-ups).</t>
  </si>
  <si>
    <t>Yes, there are some examples:
- As part of the mFUND program (http://www.mfund.de) BMVI organizes regular networking events on open data topics for funded projects with the BMVI and its subordinate authorities. In particular, the kick-off and closing events of each funded mFUND project addresses the use and reuse of data within the project.
- The DWD (Deutsche Wettedienst/ German meteorological service) receives and reacts to feedback from users of the DWD Open Data Server and communicates with its customers via an open data newsletter. In order to ensure the closest possible connection to the open data reusers in the scientific community, the DWD is particularly involved in joint activities, e.g. the coordination of data management in the BMBF joint project "ClimXtreme" (climate change and extreme events: www.climxtreme.net) or the intended participation in the DFG network NFDI4Earth (National Research Data Infrastructure for Earth System Research, https://www.nfdi4earth.de /). As a result of the direct participation, the users benefit from the expertise of the DWD on the data, as well as the DWD from the direct, close dialogue and user feedback for the  further optimization of the data offers.
- BAW (Bundesanstalt für Wasserbau/ Federal Institute for Water Construction) is involved in several mFUND projects as well as the NFDI initiative
-  The federal state of North Rhine-Westphalia created a special working group for open data, which coordinates and initiates projects to enable stakeholders to publish open data: https://open.nrw/der-arbeitskreis-open-government 
-  In the context of the national Open Government Partnership process, the Federal Chancellery hosted a multi-stakeholder forum, inviting representatives of civil society to talk about the use of open data and data quality: https://www.open-government-deutschland.de/opengov-de/zeitplan-und-konsultation-zum-3-nationalen-aktionsplan-1847194
The Federal Chancellery further invited experts from the civil society for an expert-workshop to discuss ideas regarding open government and open data in Germany: https://www.open-government-deutschland.de/opengov-de/open-government-partnership/mitmachen 
Additionalley there are monthly meetings with GovData, the CCOD, Bitkom and the geoinfrastructure in Germany (GDI DE)</t>
  </si>
  <si>
    <t>1.3 Open data implementation</t>
  </si>
  <si>
    <t>Do data publication plans exist at public body level?</t>
  </si>
  <si>
    <t xml:space="preserve">For data publication plans we refer to the existence of a specific workflow or internal data management process for publication of datasets. </t>
  </si>
  <si>
    <t xml:space="preserve">o If yes, please provide the URL and briefly highlight the key aspects covered. </t>
  </si>
  <si>
    <t>In principle, the competence Centre open data (CCOD) provides manuals and guidelines for the publication process (for all authorities): https://www.bva.bund.de/DE/Services/Behoerden/Beratung/Beratungszentrum/OpenData/Handbuch/handbuch_node.html
In addition, the open data Strategy includes a number of measures by various federal ministries and authorities to improve the concrete provision of open data:
https://www.bundesregierung.de/breg-en/news/open-data-strategy-1940558
Some examples:
- Promotion of the Regional open Government Labs initiative (including improving municipal data provision as open data)
- Expanding the range of statistical data available at GENESIS online
- Training and advice on open data and research data management (BMWK)</t>
  </si>
  <si>
    <t>I understand that the CCOD handbook allows the single auhtorities to plan their publication. Yet, to allow the proper scoring of this answer, please specifiy if there is an overall open data publication plan to which authorities refer. If not, can you provide the URL to an invidual publication plan?</t>
  </si>
  <si>
    <t>Unfortunately, no further information on concrete publication plans is available
(at least in the short time for correction).</t>
  </si>
  <si>
    <t>22a</t>
  </si>
  <si>
    <t>Are there processes to ensure that the open data policies/strategy previously mentioned are implemented (e.g., monitoring)?</t>
  </si>
  <si>
    <t>o If yes, please specify the process(es).</t>
  </si>
  <si>
    <t>I don't know</t>
  </si>
  <si>
    <t>Yes
-  Every two years the Federal Government has to report the progress of open data implementation in Germany to the federal parliament (Bundestag). For this reason, the public bodies affected by the obligation of the open data policy (sec. 12 a EGovG) were asked to take part in a questionnaire (see attachment). This questionnaire addresses the monitoring and several other questions regarding the maturity and publication of open data in Germany. The results are formulated into an extensive report handed to the Bundestag. 
-  The open government national action plan comes with a tool to monitor the implementation of the plans obligations: https://www.open-government-deutschland.de/opengov-de/ogp/aktionsplaene-und-berichte/3-nap
- The data strategy is monitored quarterly by the Federal Chancellery
- The open data strategy includes a monitoring process; an initial breakdown of the implementation status was made in the first half of 2022 and the results will be published online shortly (link will be provided later).
In Rhineland-Palatinate:
The LTranspG provides in section 23 (1) that the state government is to examine the effects of the law with scientific support and report to the state parliament. The retrospective evaluation of the LTranspG was commissioned in December 2019 by the Institute for regulatory impact assessment and evaluation (InGFA) at the German Research Institute for public Administration. The final 203-page evaluation report was submitted on 5 March 2021. The evaluation focused on the implementation of legislation, in particular the implementation of the transparency platform, the impact on the administration and the achievement of the legislative objectives. Other side effects were also investigated, such as the degree to which the Guideline on transparency and openness in public administration was established.
You can find the full evaluation report under https://dokumente.landtag.rlp.de/landtag/drucksachen/678-18.pdf</t>
  </si>
  <si>
    <t>22b</t>
  </si>
  <si>
    <t xml:space="preserve">If yes, would you describe the status of implementation as satisfactory/neutral/unsatisfactory? </t>
  </si>
  <si>
    <t>Satisfactory</t>
  </si>
  <si>
    <t>Neutral</t>
  </si>
  <si>
    <t>Unsatisfactory</t>
  </si>
  <si>
    <t>o Please motivate your answer.</t>
  </si>
  <si>
    <t>The data strategy has been published in January 2021 and the open data strategy in July 2021: some measures of both strategies have already been implmeneted after a couple of months.</t>
  </si>
  <si>
    <t>23a</t>
  </si>
  <si>
    <t>Are there any processes in place to asses if public sector bodies are charging for data above marginal cost?</t>
  </si>
  <si>
    <t>In principle, the open data Act provides for the publication of data as "open data" for the hole federal administration, unless exceptions apply (e.g. personal data, security-related data). Cost considerations therefore do not play a decisive role in the provision.</t>
  </si>
  <si>
    <t>23b</t>
  </si>
  <si>
    <t>If yes, to what degree is data provided by public sector bodies free of charge?</t>
  </si>
  <si>
    <t>All datasets</t>
  </si>
  <si>
    <t>The majority of datasets</t>
  </si>
  <si>
    <t>Approximately half of the datasets</t>
  </si>
  <si>
    <t>Few datasets</t>
  </si>
  <si>
    <t>None of the datasets</t>
  </si>
  <si>
    <t>23c</t>
  </si>
  <si>
    <t>How has this degree changed compared to the previous year?</t>
  </si>
  <si>
    <t>increased, or already all datasets</t>
  </si>
  <si>
    <t>no change</t>
  </si>
  <si>
    <t>decreased</t>
  </si>
  <si>
    <t>24a</t>
  </si>
  <si>
    <t>What are the top 3 challenge(s) that your country is facing in the implementation of the mentioned open data policies/strategy?</t>
  </si>
  <si>
    <t xml:space="preserve">Please briefly describe below. </t>
  </si>
  <si>
    <t>(in no particular order):
- complex legal framework (e.g. data protection, copyright)
- available resources (human and technical)
- establishing a data culture as a mindset</t>
  </si>
  <si>
    <t>24b</t>
  </si>
  <si>
    <t>Are there activities in place to address these challenges in your country (e.g., with specific national/regional/local plans or initiatives)?</t>
  </si>
  <si>
    <t>If yes, please briefly describe the measures that you have adopted or plan to adopt to cope with these challenges. If no, please specifiy what is hampering finding a strategic approach to solve these challenges.</t>
  </si>
  <si>
    <t>In NRW the federal government installed a person responsible for the open data activities for every ministry; the CIO-Department installed an open data "advice office"; training on the federal open data-portal open.nrw; framework contract Open.NRW to provide (legal) expert knowledge; budget for open data projects within federal state level:
- Simplification of (upload) workflow processes
- Support AI
- Training and education</t>
  </si>
  <si>
    <t>25a</t>
  </si>
  <si>
    <t>Are there any activities in place to assist data providers with their open data publication process?</t>
  </si>
  <si>
    <t xml:space="preserve">E.g., a task force/ agency that is in charge of promoting and assisting the data publication process at national and/or regional and local levels (where applicable). </t>
  </si>
  <si>
    <t>o If yes, please describe/provide examples of these activities.</t>
  </si>
  <si>
    <t xml:space="preserve">open data coordinator according to § 12a (9) EGovG
</t>
  </si>
  <si>
    <t>25b</t>
  </si>
  <si>
    <t>Are there activities to assist real-time and/or dynamic data holders in their publication process?</t>
  </si>
  <si>
    <t>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t>
  </si>
  <si>
    <t>o If yes, please provide some examples of such activities.</t>
  </si>
  <si>
    <t xml:space="preserve">Yes, there is a round table that especially caters to real-time data wothin the german geo-data structure (GDI DE). https://www.geoportal.nrw/geoit_round_table.
- The digital strategy of Hamburg als refers to dynamic and real time data and measures to assist-the publication: https://www.hamburg.de/senatskanzlei/digitalstrategie-fuer-hamburg/ see parts 1.2.2, page 14; part 2.1.2, page.29
-  In the domain of public transport there are several real-time data sets:
https://ohne-en.de.cool/bahndaten-in-echtzeit.html
-  The “Deutsche Bahn” (German railway) assists start-ups and stakeholders in re-using real-time data: https://www.dbmindbox.com/#current-calls
see also: https://gobeta.de/alle-veranstaltungen/
-  Dynamic road traffic information is available via https://www.mdm-portal.de, the National Access Point implementing several delegated acts of directive 2010/40/EU (ITS). The majority of the provided data is available free of charge and openly re-usable.
-  For questions around real-time data the Competence Centre Open Data (CCOD) assists public bodies in publication and re-use. </t>
  </si>
  <si>
    <t>25c</t>
  </si>
  <si>
    <t>Are there activities to assist geo-spatial data holders in their publication process?</t>
  </si>
  <si>
    <t xml:space="preserve"> Geo-spatial data is data that contains information on properties that are linked to a position on earth.</t>
  </si>
  <si>
    <t>Yes, for example, the Spatial Data Infrastructure Germany (SDI Germany)* carried out a hackathon on open spatial data in May 2022, see:.https://www.gdi-de.org/hack4GDI_DE
* SDI Germany is a joint project by the Federal Government, the states (Länder) and municipalities to provide their spatial data via the internet in a standardised and simple way.</t>
  </si>
  <si>
    <t>25d</t>
  </si>
  <si>
    <t>Are there activities to assist citizens or their working organisations in the publication of citizen-generated data?</t>
  </si>
  <si>
    <t xml:space="preserve"> Citizen-generated data is the data that people or their organisations produce to directly monitor, demand or drive change on issues that affect them.</t>
  </si>
  <si>
    <t>Yes, for example
- there is the citizen-supported project https://openstreetmap.de/, which is supported by spatial data from the Federal Agency for Cartography and Geodesy (BKG), see Link below:
https://mis.bkg.bund.de/trefferanzeige?docuuid=08CE3537-4B07-4FD4-88D3-A9A07B1FA996
- OParl is an initiative of the Open Knowledge Foundation e.V. (Germany) to promote the openness of parliamentary information systems at municipal level in Germany, see https://oparl.org/ and https://oparl.org/anwendungsbeispiele/</t>
  </si>
  <si>
    <t>26a</t>
  </si>
  <si>
    <t xml:space="preserve">Is there a professional development or training plan for civil servants working with data in your country? </t>
  </si>
  <si>
    <t>Ideally such trainings are organised in the frame of the professional development programmes for civil servants and address both data literacy and skills.</t>
  </si>
  <si>
    <t>o If yes, please briefly describe these training activities.</t>
  </si>
  <si>
    <t>Yes, there are several programs in place that support professional development in open data and that are part of training plans. 
1) On the national level the competence center open data (CCOD) has developed and is establishing a training concept for civil servants working with data that will be implemented in collaboration with the  Bundesakademie für öffentliche Verwaltung (BAkÖV). 
2) In order to improve digital skills within the federal administration a "digital academy" has been set up to teach general skills, including open data. The portal has been launched in 2022 and offers training episodes, inter alia for open data, see: https://www.digitalakademie.bund.de/SharedDocs/03_Episoden/Lernreise_04/33_Open_Data.html
3) There are thematic open data trainings including the online course "OpenGeoEdu" that is supported by the mFund (https://learn.opengeoedu.de/opendata) (see also the videos inside to learn more about open data) .
4) Trainings are offered to civil servants in some places on the regional/local level, such as Berlin's "Open Data Crash Course" (Crash-Kurs Open Data) that is part of the Verwaltungsakademie Berlin's training plans: https://daten.berlin.de/interaktion/artikel/crashkurs-open-data</t>
  </si>
  <si>
    <t>26b</t>
  </si>
  <si>
    <t xml:space="preserve">If yes, do these training activities offer a certification that is formally recognised? </t>
  </si>
  <si>
    <t>o If yes, please briefly describe.</t>
  </si>
  <si>
    <t>A certification of trainings is part of the current discussion with the Federal Academy of Public Administration(BAköV). Although no final decision has yet been taken, a certificate or something comparable is the objective.</t>
  </si>
  <si>
    <t xml:space="preserve">To my understanding of your answer is such a certificate not yet in place. Therefore, we cannot score the answer for this year. </t>
  </si>
  <si>
    <t>That's right: Unfortunately, certification is 2022 not yet possible.
However, certification for future training opportunities is under discussion.</t>
  </si>
  <si>
    <t>27a</t>
  </si>
  <si>
    <t xml:space="preserve">Are there annually held national, regional or local events (e.g. hackathons, courses, conferences, users meet-ups, summer/winter schools) to promote open data and open data literacy in your country beyond public servants? </t>
  </si>
  <si>
    <t>yes, &gt;9</t>
  </si>
  <si>
    <t>yes, 6-9</t>
  </si>
  <si>
    <t>yes, 3-5</t>
  </si>
  <si>
    <t>yes, 1-2</t>
  </si>
  <si>
    <t>o If yes, please provide a few examples (e.g. title, date, location of the event and URL).</t>
  </si>
  <si>
    <t>e.g. in North Rhine-Westphalia (NRW):
Several lectures on Open Government Week and Open Data Day.
A lot of events are promoted on: https://open.nrw/termine; Training für the usage of open.nrw
Hanseatic City Hamburg (HH)
"Internal training via ZAF, 2 times a year, webinarhttps://zaflms.web.hamburg.de/portal/pages/external-dashboard.jsf?dashboardId=6
Körber-Stiftung, https://koerber-stiftung.de/
Day of the archives, https://www.fes.de/themenportal-geschichte-kultur-medien-netz/geschichte/tag-der-archive-2022"</t>
  </si>
  <si>
    <t>27b</t>
  </si>
  <si>
    <t>Who organises most open data related events?</t>
  </si>
  <si>
    <t>National public bodies</t>
  </si>
  <si>
    <t>Local or regional public bodies</t>
  </si>
  <si>
    <t>Civil society/universities/non-profit</t>
  </si>
  <si>
    <t>Private sector</t>
  </si>
  <si>
    <t>A mix of the above</t>
  </si>
  <si>
    <t>o Please provide a few examples of typical organisers.</t>
  </si>
  <si>
    <t>e.g. in North Rhine-Westphalia (NRW):
Offene Kommunen NRW e.V. (https://oknrw.de/)
OK Labs (https://www.codefor.de/; e.g. https://codeforbonnrheinsieg.de/
Open.NRW (https://open.nrw/)</t>
  </si>
  <si>
    <t>End of Dimension 1: Open Data Policy</t>
  </si>
  <si>
    <t>Dimension 2: Open Data Impact</t>
  </si>
  <si>
    <r>
      <rPr>
        <sz val="11"/>
        <rFont val="Calibri"/>
        <family val="2"/>
        <scheme val="minor"/>
      </rPr>
      <t>Assessing the impact of open data is still generally considered a new field, with no consensus, for example, on the definition, or methodologies to measure impact. Nonetheless, there are several elements that are considered essential to demonstrating impact, such as monitoring and measuring the re-use of published open data. Given this, the impact dimension in this questionnaire tries to capture the extent to which countries have been making progress in monitoring the re-use of open data and based on that, in measuring the impact of open data on specific governmental, societal, environmental, and economic challenges of our time. Countries are encouraged to provide, whenever possible, examples of re-use for each impact area/topic. Yet, please note that data.europe.eu does not consider the availability of re-use examples as a direct evidence of impact.</t>
    </r>
    <r>
      <rPr>
        <sz val="11"/>
        <color theme="9"/>
        <rFont val="Calibri"/>
        <family val="2"/>
        <scheme val="minor"/>
      </rPr>
      <t xml:space="preserve">
</t>
    </r>
    <r>
      <rPr>
        <sz val="11"/>
        <rFont val="Calibri"/>
        <family val="2"/>
        <scheme val="minor"/>
      </rPr>
      <t xml:space="preserve">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</si>
  <si>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2.1. Strategic awareness</t>
  </si>
  <si>
    <t>Do you have a definition of open data re-use in your country?</t>
  </si>
  <si>
    <t>o If yes, please specifiy it below.</t>
  </si>
  <si>
    <t>Although there is no single definition, § 12a (6) EGovG regulates the re-use of open data as follows:
"The retrieval of data pursuant to the first sentence of (1) [(= § 12a (1) contains the obligation for publishing open data by federal authorities)] shall be made possible free of charge and for the unrestricted re-use of the data by any person. Retrieval of data pursuant to the first sentence of (1) should be possible at any time, without mandatory registration and without justification."
Furthermore the open data strategy defines as follows:
"When is open government data for the purposes of this [open data]strategy?
- Authorities have collected the data themselves or have them collected by third parties;
- freely accessible on public networks,
- machine-readable,
- non-personal
- freely usable,
- No safety-related information."</t>
  </si>
  <si>
    <t xml:space="preserve">To my understanding the answer provided refers to how open data should be made available or what is meant by open data. As the question asks specifically for a definition of re-use, we cannot score this answer. </t>
  </si>
  <si>
    <t>Unfortunately, there is no specific definition of re-use.
It follows indirectly from the principle of the free use of open data (a principle of open data).</t>
  </si>
  <si>
    <t>Is there interest at national level to observe the level of the re-use of open data in your country?</t>
  </si>
  <si>
    <t xml:space="preserve">yes, there is a strong focus </t>
  </si>
  <si>
    <t xml:space="preserve">With "national level" we refer to either central government, federal government, or top ministries.
Examples of such activities could be regular information sessions and/or promotion of published data at conferences and other events. </t>
  </si>
  <si>
    <t>yes, but the focus is limited</t>
  </si>
  <si>
    <t>no, no focus</t>
  </si>
  <si>
    <t>o If yes, what activities / efforts have you observed within public bodies that support your observation?</t>
  </si>
  <si>
    <t>The Federal Ministry of the Interior and Community has asssessed the use of Open Data via Govdata. The results of the study (presented in may 2022) will be used to identify possible measures to further incentivse the reuse of public open data.
The study itself is expected to be published in a timely manner.</t>
  </si>
  <si>
    <t>Are there any processes in place to monitor the level of re-use of your country's open data, for example via the national open data portal?</t>
  </si>
  <si>
    <t xml:space="preserve">o If yes, please briefly describe these processes and provide the URLs to support the answer. </t>
  </si>
  <si>
    <t>Yes, there are various methods for estimating the re-use of open data. They include the collection, tracking and publication of use cases and other monitoring mechanisms, such as:
- National level: Examples for data usage are collected via open government networking and made public as articles as well as on the CCOD website: https://www.bva.bund.de/DE/Services/Behoerden/Beratung/Beratungszentrum/OpenData/Use_Cases/use_cases_node.html
- Thematic / Ministries: 
-- The Smart City Dialogue has drafted a guideline for data governance in cities. This  includes Monitoring and Evaluation as standard part of any city's data governance strategy, including the formulation of concrete recommendations for the monitoring, analysis and impact measurement of data-based projects (e.g. a " “Digital Urban Impact Assessments”), https://www.smart-city-dialog.de/aktuelles/datenstrategien-fuer-die-gemeinwohlorientierte-stadtentwicklung. 
-- Stakeholders of the mFUND R&amp;D program are looking for feedback, searching for SME partners for further applications, do attend exchange meetings, provide speakers and data patrons on special events (hackathon/ conference), host own sessions, collaborate as data provider for projects or execute own R&amp;D projects developing Open Data APIs.
-- The usage of CODE-DE is extensively measured and regularly evaluated.
-- Regular INSPIRE-Monitoring by GDI-DE, Germany's geodata infrastructure. 
- Regional/local:
-- In the state of NRW, data owners/providers and IT-Service Providers monitor downloads and Service-Use as internal data.</t>
  </si>
  <si>
    <t>Are there any activities in place to encourage public bodies to monitor the re-use of their own published data (e.g. incentives or obligations in place for public bodies or civil servants of national government)?</t>
  </si>
  <si>
    <t>Incentives could for example be training, financial incentives, or awards.</t>
  </si>
  <si>
    <t xml:space="preserve">o If yes, please briefly describe these activities/incentives and provide the URLs to support the answer. </t>
  </si>
  <si>
    <t>The Federal Ministry of the Interior and Community has asssessed the use of Open Data via Govdata. The results of the study (presented in may 2022) will be used to identify possible measures to further incentivse the reuse of public open data.
The study itself is expected to be published in a timely manner.
The open data portal (Open.NRW) monitors the downloads of datasets. The local IT-Provider (IT.NRW) is monitoring the re-use of our Geoportal, the spatial data services and the volume of downloaded data. 
In 2020, the Federal Government and the states (Länder) set up the National Research Data Infrastructure (NFDI) e.V. to make existing data assets more transparent, to make them more accessible to researchers and to optimise data exchange, data use and the re-use of research data in science as a whole. The purpose of the association is to establish and develop research data management and thus to increase the efficiency of the German scientific system. The purpose of the NFDI is to systematically exploit the scientific and research data pools, which are now often decentralised, project-shaped and temporary, for the German scientific system. Rhineland-Palatinate is partly involved in several consortia with a (co-)spokesperson role. For example, the NFDI4Chem project (Co-Spokesperson JGU) aims to build an open and fair research data management infrastructure in chemistry. It aims to provide innovative and easy-to-use services and to enable new scientific approaches based on the re-use of research data. Another example is FAIRmat (Project Partner TU Kaiserslautern and Max Planck Institute for Polymer Research Mainz), which aims to create standards to make physical data on condensed matter and chemical physics of solid substances easier to find and accessible for processing using artificial intelligence techniques.</t>
  </si>
  <si>
    <t>Are you preparing to monitor and measure the level of re-use of your country's high-value datasets?</t>
  </si>
  <si>
    <t xml:space="preserve">o If yes, please briefly describe how. </t>
  </si>
  <si>
    <t>Has your government specified what "impact of open data" means (e.g., in a strategy document)?</t>
  </si>
  <si>
    <t>o If yes, how do you define the impact of open data in your country? Please provide a URL to a public document describing it.</t>
  </si>
  <si>
    <t xml:space="preserve">Yes, but there is no one-size-fits-all definition of the impact of open data in Germany (which would, due to the constitutional division between federal level (Bund) and regional level (Länder) as mentioned above, hardly be applicable to Germany): most public bodies and institutions dealing with open data have delineated what the impact of open data (can) entail from their perspective.
- For instance, the overall impact of open data is described in the Data Stategy (see here https://www.bundesregierung.de/resource/blob/992814/1845634/f073096a398e59573c7526feaadd43c4/datenstrategie-der-bundesregierung-download-bpa-data.pdf?download=1.
- The Open data Strategy also contains a broad definition of the objectives and impacts of open data (page 5, 6), see URL: https://www.bundesregierung.de/resource/blob/992814/1940386/1d269a2ad1b6346fcf60663bdea9c9f8/2021-07-07-open-data-strategie-data.pdf?download=1
- Open data is a key aspect of the mFUND funding program. Innovation projects are supported financially that make their project results and research data available as open data at the latest after the project has ended. BMVI's open data portal mCLOUD (https://mcloud.de/) is the primary repository for the publication of open data for mFUND projects. The scope of the planned open data provision already plays a decisive role in the assessment of the submitted project proposals.
- A number of federal agencies have implented Open Data in all data relevant processes and in their strategic orientation (change management), e.g. BAW, BSH, DWD.
- The study  "Kommunales Open Government. Gebrauchsanleitung für eine Utopie" published by the  Ministry of the Interior, Building and Community moreover presents several concrete expectations of positive impact thanks to open government data (URL: https://www.bmi.bund.de/SharedDocs/downloads/DE/veroeffentlichungen/themen/moderne-verwaltung/leitfaden-modellkommune-open-govt.pdf?__blob=publicationFile&amp;v=1) 
-  In the course of the Ministry's project "Modellkomune Open Government", eight impact dimensions of openness and nine expected impacts for public bodies were identified (see pp. 61 &amp; p. 65, URL:  https://www.bmi.bund.de/SharedDocs/downloads/DE/veroeffentlichungen/themen/moderne-verwaltung/projektbericht-modellkommune-open-government.pdf?__blob=publicationFile&amp;v=2)
- The study "Digitales Gold" from Berlin's "Technologiestiftung" outlines concrete impacts in different fields of open data application (URL: https://www.technologiestiftung-berlin.de/fileadmin/Redaktion/PDFs/Bibliothek/Studien/2014/140201_Studie_Digitales_Gold_Open_Data.pdf)  </t>
  </si>
  <si>
    <t xml:space="preserve">In order to correctly evaluate this answer, please specify the definition of impact to be found in the Data Strategy and the one to be found in the open data strategy (as mentioned in the first two points of your answers). </t>
  </si>
  <si>
    <t>There is no specific definition in either of the mentioned documents.However, the impact will be redefined in terms of the added value that can be achieved by data/open data.
At example:
The impact of open data, for example, relates to decision-making processes (see, for example, page 28 of the Data Strategy (passus translated) - "towards sustainable climate and environmental protection
(Environmental data area) it is necessary to collect and systematically process relevant data on the climate and the environment and their health effects in decision-making processes, including within the Federal Government [...]" or the chapter "Mehrwert und Chancen von Open Data" (value and opportunities of open data) in the open data strategy.</t>
  </si>
  <si>
    <t>Do you have a methodology in place to measure the impact of open data in your country?</t>
  </si>
  <si>
    <t>With methodology we refer to practices, frameworks, methods developed/employed, regardless of their maturity level.</t>
  </si>
  <si>
    <t>o If yes, please briefly describe the key points of this methodology.</t>
  </si>
  <si>
    <t>As impact is defined in different ways (see Q33 above), there are different methodologies used on the national, regional, local and project-level. 
- On the national level, the implementation and corresponding impact of the open data law is measured through an online questionnaire and writing of a bi-annual "Fortschrittsbericht" (Progress report). See the first one and also the results of the mearung here: https://dip21.bundestag.de/dip21/btd/19/141/1914140.pdf
*(the second report is currently being prepared).
- The State (Land) NRW has developed a through evaluation for its overall open government strategy, which includes measuring its open-data-goals and the associated impact (URL: 
https://www-open-nrw.prod-drupal.nrw.de/system/files/media/document/file/opennrwt1web.pdf) 
- The project "Modellkomune Open Government" published an accompanying guidebook that specifies "expectations" associated with openness and concrete steps to achieve them. These are at the same time the basis for impact evaluation (URL: https://open-government-kommunen.de/goto.php?target=file_425_download&amp;client_id=civitalis) 
- the Open Data Impact Award of the Stifterverband suggests that "impact" of open data in research means that the data has successfully been implemented in another societal field (creating an added value for society, openly available for a large number of users) (URL: https://www.stifterverband.org/innosci/open-data-impact-award)
Finally: in its coalition agreement from 2021, the (newly elected) Federal Government stipulated the establishment of an independent data institute in Germany. One task of this institution will be in future to develop further methods.</t>
  </si>
  <si>
    <t xml:space="preserve">To my understanding, the first URL provided leads to an annual report about the ´Bereitstellung` , implementation/making available of open data. To correctly evaluate your answer, please specify how this relates to the impact that open data creates. Moreover, please also specify where in the NRW document the measurement of the impact of open data is mentioned/evaluated. </t>
  </si>
  <si>
    <t>The preparation of the progress report is regularly accompanied by a survey which also looks at the effects of open data (in the sense of an assessment). The results of this survey will be included in the progress report for the conclusions and recommendations for action.
There is a also regular evaluation of the North Rhine-Westphalia Open Data Strategy (see page 99).
This includes portal usage, e-participation and e-cooperation, for example.
However, there is no cross-standard method for measuring effects. In principle, individual conclusions are reflected in various evaluations and reports.</t>
  </si>
  <si>
    <t>Are there studies conducted in the past year that focus on assessing the impact of open data in your country?</t>
  </si>
  <si>
    <t>o If yes, please provide examples and the URLs to such studies to support your answer.</t>
  </si>
  <si>
    <t>Yes, multipled studies assess the political impact of open data, especially by looking at its uses and applications:
- In June 2020, a study supported by the Federal Ministry for Economic Affairs and Energy (BMWi) was released which monitors the progress and impact of open data in germany: https://www.digitale-technologien.de/DT/Redaktion/DE/Downloads/Publikation/SSW/2020/SSW_Open_Public_Data_in_Deutschland.pdf?__blob=publicationFile&amp;v=9
- Report of the federal government on the evaluation of the first law amending the law on the German weather service (DWD): https://dip21.bundestag.de/dip21/btd/19/283/1928350.pdf
- Accompanying research to the mFUND program: https://www.wik.org/index.php?id=mfund0
- The 2020 online consultation on the Federal Government’s new data strategy also aimed, inter alia, at measuring the relevance and possible use of open data from the viewpoint of respondents (civil society, business, research, administration). For the analysis of the survey see here: https://www.bundesregierung.de/resource/blob/974430/1761674/aec4dd81733f4bd4a7109bffc4914b37/2020-06-18-ergebnisse-der-oeffentlichen-konsultation-data.pdf?download=1
A study commissioned by the Federal Ministry of the Interior and Community in 2019/2020 empirically examined, among other things, the use of open data on the GovData national Metadata Portal. The results were submitted in May 2022; a publication is being prepared .</t>
  </si>
  <si>
    <r>
      <t>Is there collaboration between government</t>
    </r>
    <r>
      <rPr>
        <b/>
        <sz val="11"/>
        <color theme="9" tint="-0.249977111117893"/>
        <rFont val="Calibri"/>
        <family val="2"/>
        <scheme val="minor"/>
      </rPr>
      <t xml:space="preserve"> </t>
    </r>
    <r>
      <rPr>
        <b/>
        <sz val="11"/>
        <rFont val="Calibri"/>
        <family val="2"/>
        <scheme val="minor"/>
      </rPr>
      <t>and civil society or academia to create open data impact in your country?</t>
    </r>
  </si>
  <si>
    <t>o If yes, please provide an example and URL of a project that included such a collaboration.</t>
  </si>
  <si>
    <t>Yes, see some examples below:
- In the mFUND program there are a number of projects that emerge from civil society engagement. One example is the project miki ("mobil im Kiez", https://www.bmvi.de/SharedDocs/DE/Artikel/DG/mfund-projekte/miki.html), that aims to develop solutions for the navigation and orientation of people with reduced mobility under participation of civil society engagement. In total there are 15 mFUND-projects under participation of civil society organizations that use open data and/ or create open data.
- OParl is an initiative to promote the openness of parliamentary information systems at municipal level in Germany, see: https://oparl.org/
- There are currently 33 so called "OK Labs" all over germany which operate under the leadership of Code for Germany. These Labs work with open data on a daily basis and create several projects, applications and use cases. See an overview of the labs here:
https://www.codefor.de/; https://www.codefor.de/about/
An overview of the projects the labs are working on: https://www.codefor.de/projekte/
Some example websites of a few labs:
https://www.codefor.de/berlin/
https://www.codefor.de/ruhrgebiet/
https://www.codefor.de/niederrhein/
https://www.codefor.de/bonn/
https://www.codefor.de/koeln/
https://www.codefor.de/muenchen/</t>
  </si>
  <si>
    <t>2.2 Measuring re-use</t>
  </si>
  <si>
    <t>Have any public bodies in your country launched or performed any activities in the past year to map which and how datasets are re-used?</t>
  </si>
  <si>
    <t>o If yes, which of the following activities?
Multiple answers are possible.</t>
  </si>
  <si>
    <t>Please mark the activities below and provide a brief description on the right.</t>
  </si>
  <si>
    <t>Analysis of log files</t>
  </si>
  <si>
    <t>Automated feedback mechanisms tracking users´ access to datasets</t>
  </si>
  <si>
    <t>web statistics open.nrw
Schleswig-Holstein: of both the metadata retrievals and the data retrievals</t>
  </si>
  <si>
    <t>Surveys</t>
  </si>
  <si>
    <t>possibility to name projects using data: https://open.nrw/formular-anwendungsbeispiele</t>
  </si>
  <si>
    <t>Interviews/workshops with re-users</t>
  </si>
  <si>
    <t xml:space="preserve">During open government week: "Open Data in NRW – hier werden die Daten genutzt!": https://open.nrw/ogw-datennutzung </t>
  </si>
  <si>
    <t>Other</t>
  </si>
  <si>
    <t>Have any public bodies in your country launched or performed any activities in the past year to better understand re-users´needs?</t>
  </si>
  <si>
    <t>Please mark the activities below and provide a brief description of the activity on the right.</t>
  </si>
  <si>
    <t xml:space="preserve">Regular feedback sessions with portal users </t>
  </si>
  <si>
    <t>feedback from user training open.nrw</t>
  </si>
  <si>
    <t xml:space="preserve">Social media sentiment analysis </t>
  </si>
  <si>
    <t xml:space="preserve"> workshop with re-users during open government week
irregular thematic consulations, both on-site and via social media</t>
  </si>
  <si>
    <t>39a</t>
  </si>
  <si>
    <t>Have any public bodies in your country developed any systematic way of gathering re-use cases?</t>
  </si>
  <si>
    <t xml:space="preserve">o If yes, please provide a brief explanation of the process: How does the gathering happen? </t>
  </si>
  <si>
    <t>Research; possibility to report on te portal: https://open.nrw/open-data/showroom</t>
  </si>
  <si>
    <t>39b</t>
  </si>
  <si>
    <t>Have any public bodies in your country developed any systematic ways of classifying the re-use cases gathered?</t>
  </si>
  <si>
    <t>o If yes, please provide a brief explanation of the process: According to which categories are re-use cases classified (e.g., by policy field)?</t>
  </si>
  <si>
    <t>As part of the development and development of the National Research Data Infrastructure, the Directorate-General for Cultural Heritage of Rhineland-Palatinate (DGKE) is involved as a co-applicant in the NFDI4Objects consortium. In this context, a survey on the archiving of digital archaeological data was carried out in 2021 to assess the requirements of wide and sustainable availability and re-use of research data through professional archiving and provision in accordance with the FAIR principles. NFDI4Objects is planning to provide methods, standards and interfaces for long-term archiving, e.g. for researchers dealing with the material heritage of human history (i.e. not only archaeologists).</t>
  </si>
  <si>
    <t xml:space="preserve">In order to correctly evaluate this answer, please specify how the answer relates to the previous one. Please also only answer whether a classification of open data re-use cases exists (e.g., at federal level) and along which categories. </t>
  </si>
  <si>
    <t>Unfortunately, the answer is not entirely consistent with the above.
A classification including categories at federal or regional level does not (yet) exist.</t>
  </si>
  <si>
    <t>2.3 Created impact</t>
  </si>
  <si>
    <t>2.3a Governmental impact</t>
  </si>
  <si>
    <t xml:space="preserve">Is any data on the impact created by open data on governmental challenges (e.g., efficiency, effectiveness, transparency, decision-making capacity) available in your country? </t>
  </si>
  <si>
    <t>The governmental impact is hereby defined as the beneficial effect of the use of open data on three specific challenges faced by the government/public administrations: 1) being efficient and effective in delivering public services; 2) being transparent and accountable in their actions; 3) improving their capacity to make decisions and policies.</t>
  </si>
  <si>
    <t xml:space="preserve">o If yes, please specify what kind of data and provide the URLs to this data when possible. </t>
  </si>
  <si>
    <t xml:space="preserve">Is the use of open data in your country having an impact on the efficiency and effectiveness of the government (at any level) in delivering public services? </t>
  </si>
  <si>
    <r>
      <t xml:space="preserve">o If yes, please explain how and what kind of impact is created on the topic and provide examples of </t>
    </r>
    <r>
      <rPr>
        <u/>
        <sz val="11"/>
        <rFont val="Calibri"/>
        <family val="2"/>
        <scheme val="minor"/>
      </rPr>
      <t>maximum 3</t>
    </r>
    <r>
      <rPr>
        <sz val="11"/>
        <rFont val="Calibri"/>
        <family val="2"/>
        <scheme val="minor"/>
      </rPr>
      <t xml:space="preserve"> open data re-use cases in the form of research or application, whether developed by government or by civil society.</t>
    </r>
  </si>
  <si>
    <t>"Heimfinder" provides information on available nursing homes: https://www.heimfinder.nrw.de/; There are a lot of exampels especially regarding spacial data (e.g. in the corona pandemie it helps locating hotspots; planning).</t>
  </si>
  <si>
    <t>In order to allow the scoring of this answer, please briefly explain how the re-use cases provided create impact, i.e., how do they make public services more effective and efficient?</t>
  </si>
  <si>
    <t>The North Rhine-Westphalia home finder offers the possibility for relatives and dependants to easily and quickly find a free long-term or short-term care place in the surrounding area.
This will, for example, reduce requests from relevant bodies.</t>
  </si>
  <si>
    <t>Is the use of open data in your country having an impact on transparency and accountability of public administrations?</t>
  </si>
  <si>
    <t>Data set/initiative that shows the increased transparency:
- IATI BMZ, transparency on international development: https://www.govdata.de/web/guest/daten/-/details/iati-deu-organisationsdaten
Portal/Website showing which municipalitiesare reaching goals regarding climte protection: https://klimawatch.de/ 
Dashboard of the Government of North Rhine-Westphalia on the coronavirus pandemic:
https://www.giscloud.nrw.de/corona-dashboard.html</t>
  </si>
  <si>
    <t xml:space="preserve">Is the use of open data in your country having an impact on policy-making processes (i.e. are public administrations making use of the data as evidence for the problem identification and policy formulation)? </t>
  </si>
  <si>
    <t>Yes, at example current statistics on COVID-19 diseases and vaccinations, supporting political decisions, are provided as part of the German dashboard, see:
https://www.dashboard-deutschland.de/#/themen/gesundheit/gesundheit" as well as
https://impfdashboard.de/ and https://experience.arcgis.com/experience/478220a4c454480e823b17327b2bf1d4
(official dashboard of the Robert-Koch-Institute)
The open provision of weather and climate data has recently had a positive impact on the achievement of political goals with broad public acceptance, such as climate protection.
 Open geodata is used in different policy-making processes as a basic information to visualize local, regional or national context but also for statistical analyses.  Data is provided via: 
-  https://www.geoportal.nrw/ 
-  https://open.nrw/
See further examples:
1) "Wegweiser Kommune" (https://www.wegweiser-kommune.de/) is a Plattform that uses Open Data (statistics) of the Federal Office for Statistics to visualize demographic information (forecasts, demographic data and migration data). Its goal is to provide an information system for cities with more than 5000 inhabitants that they can use to (i) visualize their development and (ii) actively shape their respective futures. 
2) Pegel-Online (http://pegelonline.wsv.de/gast/start) is a highly successful open data app and online plattform of the  Water and Shipping Authority that provides information on the water level gauge of  more than 7300 km rivers and canals in Germany. It is used as a decision-making input not only by private users (citizens) using these rivers/canals or living nearby, but also by public agencies and officials working on water-related issues in Germany (e.g. construction, flooding emergency response, etc.).
3) Integreat (https://integreat-app.de/ueber-uns/) is a local, multi-lingual open data plattform whose goal it is preventing "information poverty" and facilitating the inclusion and integration of immigrants. It targets both immigrants themselves and integration officials ("Integrationsbeauftragte") and city authorities by offering an overview of language courses, administrative processes, available jobs and day-to-day issues.</t>
  </si>
  <si>
    <t>Is the use of open data in your country having an impact on decision-making processes (i.e. are public administrations making use of the data as evidence to be included in their daily operations)?</t>
  </si>
  <si>
    <t>There are a lot of examples regarding spatial data, e.g. in the corona pandemie it helps locating hotspots; planning): https://experience.arcgis.com/experience/478220a4c454480e823b17327b2bf1d4
Dashboard Germany (statistics): https://www.dashboard-deutschland.de/
Rhineland-Palatine
In this regard, reference can be made in general to the results of the evaluation of the Land Transparency Act and in particular to point 8 ‘Implementation of the objectives of the law:
https://dokumente.landtag.rlp.de/landtag/drucksachen/678-18.pdf
Destatis:
The interactive accident atlas https://unfallatlas.statistikportal.de/ can be used for municipal road/traffic planning or by citizens to avoid accident black spots on their daily routes.</t>
  </si>
  <si>
    <t>2.3b Social impact</t>
  </si>
  <si>
    <t xml:space="preserve">Is any data on the impact created by open data on social challenges (e.g., inequality, healthcare, education) available in your country? </t>
  </si>
  <si>
    <t>The social impact is hereby defined as the beneficial effect of the use of open data on four specific challenges for society: 1) Including minorities, migrants, and/or refugees  and reducing inequality, 2) Alleviating housing issues, 3) Fostering health and wellbeing, 4) Improving education.</t>
  </si>
  <si>
    <t xml:space="preserve">o If yes, please specify and provide the URLs to this data when possible. </t>
  </si>
  <si>
    <t>The social budget dataset offers an overview of the range of services and the financing of the social security system in Germany. The social budget dataset is linked as open data with www.govdata.de. The publication of the dataset increases transparency and accountability in Germany.
The Federal Government is required to regularly present a Poverty and Wealth Report as an instrument to review political measures and to suggest new ones. Six reports have been published so far. All reports as well as their accompanying scientific research are published on the internet. 
ARB - Startseite (https://www.armuts-und-reichtumsbericht.de/DE/Startseite/start.html)
Within the framework of the Poverty and Wealth Report, indicators are published on the internet and made available as open data files.
ARB - Open Data (https://www.armuts-und-reichtumsbericht.de/DE/Service/Open-Data/opendata.html)
Fakten zur Rente (Facts on Pensions) is an information base. Its aim is to support the discussion on the future of old-age security. With facts and figures on old-age provision, a contribution is to be made to objectifying the debate. In doing so, both development lines and the current status of selected aspects of old-age provision are described, thus providing a basis for a better understanding of the topic of old-age provision.
BMAS - Klargestellt: Fakten zur Rente/ https://www.bmas.de/DE/Soziales/Rente-und-Altersvorsorge/Fakten-zur-Rente/fakten-zur-rente.html: In a separate section, the data used is presented in an open data format for the interested public. BMAS - Daten zur Rente zum Download/ https://www.bmas.de/DE/Service/Statistiken-Open-Data/Daten-zur-Rente/daten-zur-rente.html</t>
  </si>
  <si>
    <t xml:space="preserve">To my understanding, the answer refers to open data in the social sphere. Yet, the question is rather asking to mention any data (also in form of study) of the impact, effect, of making open data available, on social challenges. Therefore, the answer as it is cannot be scored. Please update if possible. </t>
  </si>
  <si>
    <t>Unfortunately, no further information is available.</t>
  </si>
  <si>
    <t xml:space="preserve">Is the use of open data in your country having an impact on society´s ability to reduce inequality and better include minorities, migrants, and/or refugees (e.g., from the Ukrainian war)? </t>
  </si>
  <si>
    <t>With our website www.einfach-teilhaben.de the Federal Ministry of Labour and Social Affairs published information for persons with disabilities and their relatives. Included are data about institutions, providing support for persons with disabilities. Information on matters regarding social benefits and labour in Germany for refugees from Ukraine with and without disabilities is also linked.
The BMZ's smartdevelopmenthack resulted in specific solutions f.e.
(URL: https://toolkit-digitalisierung.de/en/smartdevelopmenthack/ )
Looking for nursing places with the NRW Home Finder:
https://www.heimfinder.nrw.de/
Wheelmap is a map for searching and finding wheelchair places (based on OpenStreetMap):
https://news.wheelmap.org/
Other initiatives and solutions:
- Wheelmap.org was developed by the civil society initiative Sozialhelden. Using open geographic data (provided by OpenStreetMap) and based on collaborative information-gathering, the map shows which public spaces are (not) accessible with a wheelchair in many Germany cities. It therefore has increased the mobility and sense of safety of wheelchair-drivers in the public.
- Integreat (https://integreat-app.de/ueber-uns/) is a local, multi-lingual open data plattform. It both  integration officials ("Integrationsbeauftragte") and city authorities but als immigrants by offering an overview of language courses, administrative processes, available jobs and day-to-day issues in their area. This improves their chances of getting high quality support and being integrated in society.
- The city of Heidelberg has developed an app for navigation for citizens with disabilities in their mobility: https://www.heidelberg.de/Digitale-Stadt/startseite/projekte/projekt+routenplanung+fuer+barrierefreiheit.html</t>
  </si>
  <si>
    <t xml:space="preserve">Is the use of open data in your country having an impact on the society´s level of awareness concerning housing in urban areas? </t>
  </si>
  <si>
    <t>Data that provides information on the housing market, rental market, property valuations, sales, planning, zoning, census data on socio-economic variables for cities and/or neighbourhoods, other housing issues such as homelessness, empty dwellings, gentrification.</t>
  </si>
  <si>
    <t>BORIS.NRW provides data on the development on property prices: https://www.boris.nrw.de/borisplus/?lang=de 
Destatis:
see questionnaire 2021</t>
  </si>
  <si>
    <t xml:space="preserve">Is the use of open data in your country having an impact on the society´s level of awareness on health and wellbeing related issues (also but not only in light of the COVID-19 pandemic)? </t>
  </si>
  <si>
    <t>Map on noise: https://www.umgebungslaerm-kartierung.nrw.de/; map on airpollution: https://www.ekl.nrw.de/ekat/ (emissions)
Health statistics, seperately provided by the Federal Statistical Office of Germany (Destatis), see: https://www.dashboard-deutschland.de/#/themen/gesundheit/gesundheit
Esp.COVID-19:
In 2020, the hackathon "WirVsVirus", https://wirvsvirus.org/), in which numerous applications and projects were launched on the basis of open data, took place, for example:
- EveryoneCounts is an “Open Activity Data Platform” that depicts public activity (e.g. as an information basis for the simulation of an infection spread), https://everyonecounts.de/
- Current statistics on COVID-19 diseases and vaccinations are provided as part of the German dashboard, see: https://www.dashboard-deutschland.de/#/themen/gesundheit/gesundheit" as well as https://impfdashboard.de/ and https://experience.arcgis.com/experience/478220a4c454480e823b17327b2bf1d4 (official dashboard of the Robert-Koch-Institute)
- Data journalists use open data to show graphics and visualisation of the current state of the Covid-19 pandemic. It is typically enriched with historical data as well as predictions on the near future. A prime example would be: https://www.zeit.de/wissen/corona-karte-deutschland-aktuelle-zahlen-landkreise
- Various mobile apps take open government data to give a personalised overview on current federal and regional restrictions due to the current covid-19 pandemic, e.g. https://www.darfichdas.info/</t>
  </si>
  <si>
    <t>Is the use of open data in your country having an impact on the society´s level of education and skills (e.g., data literacy)?</t>
  </si>
  <si>
    <t>2.3c Environmental impact</t>
  </si>
  <si>
    <t xml:space="preserve">Is any data on the impact created by open data on environmental challenges (e.g., climate change and environmental degradation, as highlighted in the Eurpean Green Deal) available in your country? </t>
  </si>
  <si>
    <t>The environmental impact is hereby defined as the beneficial effect of the use of open data on four specific challenges connected to the environment: 1) Protecting biodiversity (e.g., maintaining a good level of air and water quality), 2) Achieving more environmental-friendly cities (e.g, in terms of transport and waste management), 3) Fighting climate change and connected disasters, 4) Increasing the use of renewable sources of energy.</t>
  </si>
  <si>
    <t>mFund-Project: “SmartAQnet”: „Smart Air Quality Network“: The "Smart Air Quality Network" (SmartAQnet) project aims to implement an intelligent, reproducible, very finely resolved and yet inexpensive measurement network for air quality. Links: https://bmdv.bund.de/SharedDocs/DE/Artikel/DG/mfund-projekte/smart-air-quality-network-smartaqnet.html
Data: https://www.smartaq.net/en/dashboard/#/home</t>
  </si>
  <si>
    <t xml:space="preserve">To my understanding your answer refers to a specific re-use case of open data in the environmental field. Yet, the question rather asks for mentioning data (also in the form of reports) about the effect, impact, of available open data on the environmental challenges. As it is the answer cannot be scored. Please update if possible. </t>
  </si>
  <si>
    <t xml:space="preserve">Is the use of open data in your country having an impact on the level of protection of biodiversity (e.g., maintaining a good air and water quality)? </t>
  </si>
  <si>
    <t>- Code for Germany's city project in Stuttgart uses open data to make transparent air quality / air pollution: URL to project https://www.codefor.de/blog/stadtgeschichte-feinstaub-stuttgart/ (see also data sources: https://www.lubw.baden-wuerttemberg.de/luft/feinstaub-stuttgart?stationId=Vergleich) 
- SenseBox der Uni Münster/Institut für Geoinformatik amongst others provides information on air quality using sensor technology and open data: https://sensebox.de/en/background furthermore, as their press analysis shows, the issue of air quality has become a bigger issue in response to the use of open data (https://sensebox.de/de/press) 
- Measure particulate matter yourself: https://deutschland.maps.luftdaten.info
- What’s in my tap water?: http://opendatalab.de/projects/trinkwasser/
- mFund-Project: “SmartAQnet”: „Smart Air Quality Network“: The "Smart Air Quality Network" (SmartAQnet) project aims to implement an intelligent, reproducible, very finely resolved and yet inexpensive measurement network for air quality. Links: https://bmdv.bund.de/SharedDocs/DE/Artikel/DG/mfund-projekte/smart-air-quality-network-smartaqnet.html
- mFund-project “S-VELD”: From measurements from sentinel satellites, ground-level NO2 and fine dust concentrations are determined for the federal territory and neighbouring countries and made available to end users in real time via a web mapping data service. The data are combined with traffic load data so that emission and dispersion models can be used to gain insights into emissions from motor vehicle traffic. Link: https://www.bmvi.de/SharedDocs/DE/Artikel/DG/mfund-projekte/s-veld.html
- mFund-Project “Sauber”: In the "SAUBER" project, satellite data from the Copernicus programme are combined with open traffic and weather data as well as results from local measuring stations to produce a comprehensive and detailed picture of air quality. Link: https://www.bmvi.de/SharedDocs/DE/Artikel/DG/mfund-projekte/sauber.html</t>
  </si>
  <si>
    <t xml:space="preserve">Is the use of open data in your country having an impact on the achievement of more environment-friendly cities (e.g., environment-friendly transport systems, waste management etc.)? </t>
  </si>
  <si>
    <t>mFUND-Project “FixMyBerlin”: The aim of the project is to create a platform that brings together cycling traffic data, clearly communicates administrative planning and makes input from citizens usable for urban planning. The aim is to improve the acceptance of planning projects as well as the quality and speed of their implementation. To this end, the existing database for bicycle traffic planning in Berlin will be merged and processed. Standards and interfaces for the connection of municipal and urban actors will be developed and subsequently made available. Easy-to-understand visualizations and user interfaces are developed and tested in a beta version. 
Links: https://www.bmvi.de/SharedDocs/DE/Artikel/DG/mfund-projekte/fixmyberlin.html, https://fixmyberlin.de/planungen
-  mFUND-Project „Movebis“: The aim of the project is to derive recommendations for the future planning of bicycle traffic in cities by means of crowdsourcing user data provided by cyclists from 500 municipalities and thus to increase bicycle friendliness in cities. The collected raw data will be published as an anonymous data set under an Open Data license. They will also be combined with other data to investigate the dependence of cycling on other factors. The aim of the project is to store data in or prepare them for the mCLOUD data portal.  
Links: https://bmdv.bund.de/SharedDocs/DE/Artikel/DG/mfund-projekte/verbesserung-der-fahrradinfrastruktur-movebis.html
-  mFUND-Project „FeGIS“: The aim of the project is to make road traffic safer for all road users and to reduce the risk of accidents and the number of accidents. This is achieved by identifying and proactively displaying danger points via smartphone apps or navigation systems. 
Links: https://www.bmvi.de/SharedDocs/DE/Artikel/DG/mfund-projekte/frueherkennung-von-gefahrenstellen-im-strassenverkehr-fegis.html, https://www.gefahrenstellen.de/
-  mFUND-Project „meinGrün“: The aim of the project is to create an information and routing service for pedestrians and cyclists to and through green areas. This will promote more attractive and active mobility on everyday paths to and from the pedestrian and cyclist areas. The project uses available data and provides additional data generated in the course of the project, e.g. aggregated social-media data to assess the socio-cultural quality of green spaces. 
Links: https://bmdv.bund.de/SharedDocs/DE/Artikel/DG/mfund-projekte/meingruen.html
-  mFUND-Project „xMND“: The project uses mobile radio data, smart phone-based GPS tracking data, data from public transport operations (such as passenger counting data and sales data) and context data (stops, routes, etc. from mCLOUD). The aim of the project is the development of methods to generate demand data in public transport with high temporal and spatial accuracy on the basis of mobile phone data and to make them continuously available to the market. 
Link: https://www.bmvi.de/SharedDocs/DE/Artikel/DG/mfund-projekte/xmnd.html
-  For example, the digital public tranport timetable information of the State of Baden-Württemberg, the so-called "EFA-BW" is used for sustainably oriented transport information on local level (https://www.bwegt.de/ihr-nahverkehr/reiseinformationen/fahrplanauskunft). Several further initaitives are in the stage of implementation. For example the Public Transport Agency of the State of Baden-Württemberg will offer GTFS-datasets under an open licence on the internet in the remainder of the year 2021. Initally the data will be limited to available territories and successivly expanded and complemented to the area of whole Baden-Württemberg. The datasets include timetable information of public transport.</t>
  </si>
  <si>
    <t xml:space="preserve">Is the use of open data in your country having an impact on the fight of climate change and the response to connected disasters? </t>
  </si>
  <si>
    <t xml:space="preserve">Is the use of open data in your country having an impact on the consumption of energy based on fuel and the switch to renewables? </t>
  </si>
  <si>
    <t>mFUND-Project „ChargePlanner“: The project develops a prototype for calculating charging recommendations for electric cars along a route and for forecasting the capacity utilization of public charging stations. For this purpose, suitable data sources are first identified and then processed or merged. The resulting data will be made available in a smartphone app. The app will then be expanded to include a capacity utilization forecast for charging stations. 
Link: https://www.bmvi.de/SharedDocs/DE/Artikel/DG/mfund-projekte/chargeplanner.html</t>
  </si>
  <si>
    <t>2.3d Economic impact</t>
  </si>
  <si>
    <t xml:space="preserve">Is any data on the economic impact (e.g., population employed, innovation and nw businesses created etc.) of open data available in your country? </t>
  </si>
  <si>
    <t>The economic impact is hereby defined as the beneficial effect of the use of open data on three indicators of economic growth:  
1) Level of employment,  2) Uptake of technology and innovation, 3) Level of etrepreneurship and new business created.</t>
  </si>
  <si>
    <t>Dashboard Germany, Economics and Economy section: It offers indicators around the economy and the economy, general economic development and recovery plans, as well as specific sectors, external trade, consumption and prices:
https://www.dashboard-deutschland.de/konjunktur_wirtschaft/aussenhandel</t>
  </si>
  <si>
    <t xml:space="preserve">To my understanding your answer refers to open data on the current economic situation. Yet, the question rather asks for mentioning data (also in the form of reports) about the effect, impact, of open data  (of making it available) on economic challenges. Thus, as it is, the answer cannot be scored. Please update if possible. </t>
  </si>
  <si>
    <t>There is no explicit report or similar directly referring to the economic impact of open data (e.g. using specific indicators, measurements, etc.).
However a study on high-value datasets in Germany ("Hochwertige Datensätze in Deutschland", published by the Federal Ministry for Economic Affairs and Climate/BMWK in 2020) examined, inter alia, the economic impact of high-value datasets in more detail. Please follow this link:
https://www.bmwk.de/Redaktion/DE/Publikationen/Studien/studie-hochwertige-datensaetze-in-deutschland.pdf?__blob=publicationFile&amp;v=16
In Chapter 4, inter alia, the economic impact was assessed and in some cases deposited with sources.</t>
  </si>
  <si>
    <t xml:space="preserve">Is the use of open data in your country having an impact on the level of employment? </t>
  </si>
  <si>
    <t xml:space="preserve">Is the use of open data in your country having an impact on the level of innovation and the adoption of new technologies? </t>
  </si>
  <si>
    <t xml:space="preserve">Is the use of open data in your country having an impact on the level of entrepreneurship (especially of women and minorities) and business creation (especially with Small- and Medium-sized Enterprises)? </t>
  </si>
  <si>
    <t>End of Dimension 2: Open Data Impact</t>
  </si>
  <si>
    <t xml:space="preserve">Dimension 3: Open Data Portal </t>
  </si>
  <si>
    <r>
      <t xml:space="preserve">This part of the questionnaire is dedicated to assessing the solution your country chose for making the available open data discoverable. Typically, this is achieved through a national open data portal. 
For simplicity, the following section will refer to this solution as the “national portal”.    
Please provide where requested the URLs to the features inquired with the respective question. If access to the feature is restricted (back-end feature, log-in required), please provide a screenshot via e-mail as additional attachment. Please answer the questions below only in relation to the portal you indicated as the national portal of reference. Only URLs documenting the features available on this portal will be considered and scored.
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</si>
  <si>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3.1 Portal features</t>
  </si>
  <si>
    <t xml:space="preserve">Is there a national portal in your country for making open data discoverable? </t>
  </si>
  <si>
    <t>o If yes, please provide the URL of the national portal.
o If no, please describe how you ensure the discoverability of the open data available in your country.</t>
  </si>
  <si>
    <t>Does the national portal offer an advanced data search function (multiple field search, filter options etc.)?</t>
  </si>
  <si>
    <t xml:space="preserve">Does the national portal offer the possibility for users to download datasets (e.g., via a link)? </t>
  </si>
  <si>
    <t>62a</t>
  </si>
  <si>
    <t xml:space="preserve">Does the national portal offer the possibility for users to search by file format? </t>
  </si>
  <si>
    <t>62b</t>
  </si>
  <si>
    <t xml:space="preserve">Does the national portal offer the possibility for users to search by data domain? </t>
  </si>
  <si>
    <t>Does the national portal offer to its users a way to programmatically query the metadata (e.g., via an API or a SPARQL access point)?</t>
  </si>
  <si>
    <t xml:space="preserve">o If yes, please provide the direct-URL to this feature. </t>
  </si>
  <si>
    <t xml:space="preserve">Does the national portal offer documentation on the use of APIs and other tools that enable working with the aforementioned metadata? </t>
  </si>
  <si>
    <t>Does the national portal enable users to provide content for the portal (e.g., to link documentation and supporting materials to a given dataset)?</t>
  </si>
  <si>
    <t>An example of such supporting material could be relevant studies or reports associated with the dataset e.g., documenting how the data was produced, the methodology etc.</t>
  </si>
  <si>
    <t>e.g. https://www.govdata.de/web/guest/suchen/-/details/buchereien</t>
  </si>
  <si>
    <t>In order to allow the scoring of this answer, please explain where in the example provided a user could provide content to the portal, in this case to the already existing data on Büchereien.</t>
  </si>
  <si>
    <t>No appropriate example =&gt; therefore ‘No’</t>
  </si>
  <si>
    <t>66a</t>
  </si>
  <si>
    <t>Does the national portal offer a general feedback mechanism for users (e.g., a “Contact us” or “Feedback” button that is placed in a visible spot on the portal and would allow users to send a general comment concerning the portal)?</t>
  </si>
  <si>
    <t>Please note that a general email address does not count as feedback mechanism in the sense of this question and will not be scored as such.</t>
  </si>
  <si>
    <t>66b</t>
  </si>
  <si>
    <t xml:space="preserve">Does the national portal offer a feedback mechanism at dataset level? (e.g.,  a “feedback button” or a comment/ discussion section under the dataset)? </t>
  </si>
  <si>
    <t>The feedback mechanism does not include the possibility of a user to send in an email to a general address/ the helpdesk.</t>
  </si>
  <si>
    <t>A form can be used to report comments, mistakes or suggestions for improvement for each individual dataset (e.g.: https://www.govdata.de/web/guest/daten/-/details/abkurzungsverzeichnis-des-bundes).</t>
  </si>
  <si>
    <t>66c</t>
  </si>
  <si>
    <t xml:space="preserve">Does the national portal provide a mechanism for users to rate datasets ? </t>
  </si>
  <si>
    <t>Such mechanism could be a star rating system or similar voting/rating mechanism.</t>
  </si>
  <si>
    <t>A short explanation: a corresponding function w a s previously available, but it has now been discontinued due to low demand/use.</t>
  </si>
  <si>
    <t>Does the national portal enable users to find information and news on relevant open data topics in the country?</t>
  </si>
  <si>
    <t>Does the national portal offer the possibility for users to receive notifications when new datasets are available on the national portal (RSS, ATOM feeds, email notifications etc)?</t>
  </si>
  <si>
    <t>Yes, the portal offers the possibility for users to receive notivations when new data sets are abailable on the national portal. We use RSS for that:
 https://www.govdata.de/web/guest/suchen/-atomfeed/f/type%3Adataset%2C/s/relevance_desc</t>
  </si>
  <si>
    <t xml:space="preserve">In order to allow the scoring of this answer, please update the URL provided as it leads to a page that is not available. </t>
  </si>
  <si>
    <t>Please try the following Link (updated):
https://www.govdata.de/web/guest/home/-/journal/rss/19/102287</t>
  </si>
  <si>
    <t>69a</t>
  </si>
  <si>
    <t xml:space="preserve">Does the national portal offer the possibility for users to request datasets? </t>
  </si>
  <si>
    <t>Please note also that a specific “Request data” button is meant here. Should the data request function be accomplished by a general help desk contact form that has a specific field for data requests, please describe this as such in the text box below.</t>
  </si>
  <si>
    <t xml:space="preserve">No, but we are discussing on having a "data request button" on the portal, though we still need to figure out the political and adminstrative processes behind it so that every request also gets to the respective public body. </t>
  </si>
  <si>
    <t>69b</t>
  </si>
  <si>
    <t xml:space="preserve">If yes, what is the frequency of these requests? </t>
  </si>
  <si>
    <t>Daily</t>
  </si>
  <si>
    <t>Weekly</t>
  </si>
  <si>
    <t>Monthly</t>
  </si>
  <si>
    <t>Less frequently than monthly</t>
  </si>
  <si>
    <t>69c</t>
  </si>
  <si>
    <t xml:space="preserve">Are these requests and their progress status presented in a transparent manner on the national portal? </t>
  </si>
  <si>
    <t>A transparent presentation of these requests may be a machine-readable file on the national portal, or a separate section on the national portal that lists these requests. By providing a list of these requests, duplication of requests can be avoided, and time saved in filtering and answering these duplicate requests.</t>
  </si>
  <si>
    <t>70a</t>
  </si>
  <si>
    <t>Does the team monitor the extent to which requests (either via the portal or otherwise) result in the publication of the requested data?</t>
  </si>
  <si>
    <t>o If yes, please describe how this monitoring is conducted.</t>
  </si>
  <si>
    <t>After a certain amount of time (about a month), we ask the data provider if such a data set could be published.</t>
  </si>
  <si>
    <t>70b</t>
  </si>
  <si>
    <t>If yes, to what degree do these requests result in the publication of the requested data?</t>
  </si>
  <si>
    <t>Does the national portal include a discussion forum or any other exchange possibility for users (whether data providers or re-users)?</t>
  </si>
  <si>
    <t>We provide a closed discussion forum for registered users. So we can’t offer you a URL. Registered users are those that provide data, meaning the responsible person in every public body. If you like to join, please contact us via Mail: info@govdata.de
Open discussion forum: https://github.com/GovDataOfficial/DCAT-AP.de</t>
  </si>
  <si>
    <t>Does the national portal have a designated area to showcase use cases?</t>
  </si>
  <si>
    <t xml:space="preserve">Does the national portal reference the datasets that the showcased use cases are based on? </t>
  </si>
  <si>
    <t>o If yes, please provide the URL to this feature/ to an example documenting this feature.</t>
  </si>
  <si>
    <t>Yes, in the use cases presented, the assigned datasets are also mentioned/described.</t>
  </si>
  <si>
    <t>Does the national portal provide the possibility for users to submit their own use cases?</t>
  </si>
  <si>
    <t>Does the national portal offer a preview function for tabular data?</t>
  </si>
  <si>
    <t>o If yes, please provide the URL to an example documenting this feature.</t>
  </si>
  <si>
    <t>Currently we are working on improving the features of the national portal. Until the end of 2022 there will be a preview function for tabular data.</t>
  </si>
  <si>
    <t xml:space="preserve">To my understanding this preview function is not yet available. Therefore, we cannot score this answer. </t>
  </si>
  <si>
    <t xml:space="preserve">Unfortunately, the function will not be realised by the end of the year.
</t>
  </si>
  <si>
    <t>Does the national portal offer a preview function for geospatial data?</t>
  </si>
  <si>
    <t>Currently we are working on improving the features of the national portal. Until the end of 2022 there will be a preview function for geospatial data.</t>
  </si>
  <si>
    <t>Are you preparing to promote the publication of high-value datasets on your national portal (e.g., by adding filtering features, editorial features, changes to navigation)?</t>
  </si>
  <si>
    <t>We have implemented a property in version 2.0 of DCAT-AP.de in order to be able to reference the HVDs. https://www.dcat-ap.de/def/dcatde/2.0/spec/#datensatz-referenziert</t>
  </si>
  <si>
    <t>3.2 Portal usage</t>
  </si>
  <si>
    <t>Is the national portal mobile as responsive as the desktop version?</t>
  </si>
  <si>
    <t>Meaning the portal renders well on both mobile and desktop.</t>
  </si>
  <si>
    <t xml:space="preserve">Do you monitor the portal's traffic (e.g., in terms of number of unique visitors, visitor profiles, percentage of machine traffic, number of downloads according to the number of datasets etc.)? </t>
  </si>
  <si>
    <t>o If yes, which tool(s) do you use?</t>
  </si>
  <si>
    <t>Matomo</t>
  </si>
  <si>
    <t>80a</t>
  </si>
  <si>
    <t>Are traffic and usage statistics used to better understand users´ behaviour and needs and to update the portal accordingly?</t>
  </si>
  <si>
    <t xml:space="preserve">o If yes, what insights did you gain last year from the reviews of these analytics? </t>
  </si>
  <si>
    <t>The evaluation of Matomo gave us indications that we have used in the relaunch of the portal  (omission of the categories on the homepage).</t>
  </si>
  <si>
    <t>80b</t>
  </si>
  <si>
    <t>Do you perform further activities to better understand users´ behaviour and needs (e.g., web analytics, surveys, or analysis of social media feeds)?</t>
  </si>
  <si>
    <t>o If yes, please specify which activities.</t>
  </si>
  <si>
    <t>The German Research Institute for Public Administration (FÖV) has just completed a study on "The Use of Open Administrative Data in Germany: An Application and Needs Analysis".
In addition, the national data portal GovData is currently conducting a study with partners with the aim of forecasting the impact of the publication of data as a result of the Data Utilization Act (national implementation of the PSI Directive) on GovData. As part of this study, usability tests are also carried out for the data providers.
In addition, reactions in the social media channels as well as questions and feedback via the contact page of the portal are evaluated on an ongoing basis.</t>
  </si>
  <si>
    <t>81a</t>
  </si>
  <si>
    <t>What is the typical profile of the portal visitor, as learned from activities such as web analytics, surveys, or social media analyses?</t>
  </si>
  <si>
    <t>Mostly businesses</t>
  </si>
  <si>
    <t>Mostly public sector</t>
  </si>
  <si>
    <t>Mostly citizens</t>
  </si>
  <si>
    <t>A bit of everything, no clear dominant group</t>
  </si>
  <si>
    <t>81b</t>
  </si>
  <si>
    <t>Does this profile match the type of audience your national portal wants to cater to?</t>
  </si>
  <si>
    <t>yes, entirely</t>
  </si>
  <si>
    <t>yes, but only partially</t>
  </si>
  <si>
    <t>o If only partially, please specify which audience groups are missing.
o If no, please briefly explain why.</t>
  </si>
  <si>
    <t>How many unique visitors visit the national portal on average per month?</t>
  </si>
  <si>
    <t>see answer box</t>
  </si>
  <si>
    <t>Unique visitors refer to the number of distinct individuals accessing pages on the website during a given period, regardless of how often they visit that website. Visits refer to the number of times a website is visited, no matter how many visitors make up those visits.</t>
  </si>
  <si>
    <t>o Please fill the average number per month in 2021 and select 'see answer box'</t>
  </si>
  <si>
    <t>18.000 (in average)</t>
  </si>
  <si>
    <t>What percentage of the unique visitors to the national portal is foreign?</t>
  </si>
  <si>
    <t>o Please fill the percentage below and select 'see answer box'.</t>
  </si>
  <si>
    <t>about 20% foreign visitors</t>
  </si>
  <si>
    <t>Do you monitor what keywords are used to search for data and content on the portal?</t>
  </si>
  <si>
    <t>Evaluation via Matomo</t>
  </si>
  <si>
    <t>Do you monitor the most and least consulted pages?</t>
  </si>
  <si>
    <t xml:space="preserve">What data categories are the top 5 most frequently consulted on the portal, with 1 being the most popular one? </t>
  </si>
  <si>
    <t>o Please indicate 1 = category X, 2 = category Y etc. and select 'see answer box'</t>
  </si>
  <si>
    <t>1 = Government and Public Sector
2 = Enviroment
3 = Regions and Cities
4 = Economy and finance
5 = Transport</t>
  </si>
  <si>
    <t xml:space="preserve">What datasets are the top 5 most frequently consulted on the portal, with 1 being the most popular one? </t>
  </si>
  <si>
    <t>o Please indicate 1 = name dateset X, 2 = name dataset Y etc. and select 'see answer box'</t>
  </si>
  <si>
    <t xml:space="preserve">1: https://www.govdata.de/web/guest/suchen/-/details/landwirtschaftliche-betriebe-und-deren-landwirtschaftlichgenutzte-flache-lf-nach-eigentums-und--1
2: https://www.govdata.de/web/guest/suchen/-/details/gestorbene-nach-geschlecht-nationalitat-und-altersgruppen-jahressumme-regionale-ebenen 
3: https://www.govdata.de/web/guest/suchen/-/details/haushaltsabfalle-jahr-regionale-tiefe-kreise-und-krfr-stadte 
4: https://www.govdata.de/web/guest/suchen/-/details/wolkenbedeckungsvariable-clc-aus-wettervorhersagemodell-icon-d2 
5: https://www.govdata.de/web/guest/suchen/-/details/geschwindigkeitskontrollen-2021 </t>
  </si>
  <si>
    <t xml:space="preserve">Do you take measures to optimise the search and discoverability of content (data and editorial)? </t>
  </si>
  <si>
    <t>For searching we offer autocomplete and alternative term suggestions for optimising the results. In addition, linguistic search methods are used to improve the result.</t>
  </si>
  <si>
    <t xml:space="preserve">Is the metadata on your portal available in clear plain language to enable both humans and machines to read and understand it? </t>
  </si>
  <si>
    <t>o If no, please briefly explain why.</t>
  </si>
  <si>
    <t>90a</t>
  </si>
  <si>
    <t>Do you run analytics on API usage, if metadata describing the datasets is accessible via an API?</t>
  </si>
  <si>
    <t>90b</t>
  </si>
  <si>
    <t>If yes, what percentage of outgoing portal traffic is generated by API usage only?</t>
  </si>
  <si>
    <t>Here we are interested in distinguishing the volume of traffic generated by human users vs the traffic generated programmatically by API usage. We ask for outgoing traffic as it is more relevant than incoming traffic: the former is generated by the enquiries, but the latter by the responses.</t>
  </si>
  <si>
    <t>3.3 Data provision</t>
  </si>
  <si>
    <t xml:space="preserve">To what degree do public sector data providers contribute data to the portal? </t>
  </si>
  <si>
    <t>All public sector data providers</t>
  </si>
  <si>
    <t xml:space="preserve">Providers at federal, regional or local level, directly or indirectly, via direct uploading or harvesting of metadata. </t>
  </si>
  <si>
    <t>The majority of public sector data providers</t>
  </si>
  <si>
    <t>Approximately half of the public sector data providers</t>
  </si>
  <si>
    <t>Few public sector data providers</t>
  </si>
  <si>
    <t>o Please describe what is the agreed approach.
o If less than the majority of data providers, please briefly explain why (e.g. technical incompatibilities, governance aspects, low awareness etc).</t>
  </si>
  <si>
    <t>The data of all open data portals of the public sector is available in GovData. The data is provided via specialized or federal state portals. Where this is not possible, the regional portals will provide it directly.</t>
  </si>
  <si>
    <t>92a</t>
  </si>
  <si>
    <t>Do you identify the data providers that are not yet publishing data on the national portal?</t>
  </si>
  <si>
    <t>yes, or all public sector data providers already publish data</t>
  </si>
  <si>
    <t>92b</t>
  </si>
  <si>
    <t>Were there concrete actions taken to assist these data providers with their publication process?</t>
  </si>
  <si>
    <t>o If yes, could you provide some examples of the actions taken in this regard.</t>
  </si>
  <si>
    <t>- The Competence Center for Open Data (CCOD) offers different guidelines, manuals, etc. to support the publishing process of open data, see: https://www.bva.bund.de/DE/Services/Behoerden/Beratung/Beratungszentrum/OpenData/Handbuch/handbuch_node.html
- https://www.itb.ec.europa.eu/shacl/dcat-ap.de/upload
- experimental: Open Data Process Guide (GUIDO): a minimal viable product (mvp) of a guided processing tool for publishing open data was developed by a project team within the framework of the Tech4Germany initiative, see: https://tech.4germany.org/project/open-data-portal/</t>
  </si>
  <si>
    <t>93a</t>
  </si>
  <si>
    <t xml:space="preserve">Besides the national open data portal, are there other regional and local portals? </t>
  </si>
  <si>
    <t>o If yes, please provide a complete list and the links to these portals.</t>
  </si>
  <si>
    <t>A list of all data providers can be accessed as a filter list at the following link, which also includes all regional portals: https://www.govdata.de/web/guest/daten</t>
  </si>
  <si>
    <t>93b</t>
  </si>
  <si>
    <t xml:space="preserve">Are regional and local portals listed above and their data sources discoverable via the national portal? </t>
  </si>
  <si>
    <t xml:space="preserve">o If not applicable, please briefly explain why. </t>
  </si>
  <si>
    <t>93c</t>
  </si>
  <si>
    <t xml:space="preserve">If yes, to what degree are existing regional and local sources harvested automatically? </t>
  </si>
  <si>
    <t xml:space="preserve">o If less than the majority of existing sources is harvested by the national portal, please briefly explain why.                                                                                                                                                                                                                                    o If not applicable, please briefly explain why. </t>
  </si>
  <si>
    <t xml:space="preserve">Short noted: A few, mostly regional data providers, enter their data at GovData manually </t>
  </si>
  <si>
    <t>94a</t>
  </si>
  <si>
    <t>Does the national portal include datasets that are real-time or dynamic?</t>
  </si>
  <si>
    <t xml:space="preserve">o If yes, please provide URLs to real-time and/or dynamic data featured via the national portal. </t>
  </si>
  <si>
    <t>Some examples:
https://www.govdata.de/web/guest/suchen/-/details/pegelonline
https://www.govdata.de/web/guest/suchen/-/details/aktuellste-10-minutige-stationsmessungen-der-niederschlagshohe-in-deutschland
https://www.govdata.de/web/guest/suchen/-/details/verkehrslage-hamburg</t>
  </si>
  <si>
    <t>94b</t>
  </si>
  <si>
    <t xml:space="preserve">If yes, what percentage of metadata links to such data? </t>
  </si>
  <si>
    <t>&gt;30%</t>
  </si>
  <si>
    <t>21-30%</t>
  </si>
  <si>
    <t>11-20%</t>
  </si>
  <si>
    <t>1-10%</t>
  </si>
  <si>
    <t xml:space="preserve">Does the national portal provide a separate section where non-official data (not stemming from official sources, such as community-sourced/citizen-generated data) can be published? </t>
  </si>
  <si>
    <t xml:space="preserve">o If yes, please provide the URL to this section. 
</t>
  </si>
  <si>
    <t>The governmental agreement of GovData does not include non-official or non-governmental data. See https://www.govdata.de/documents/10156/18448/Verwaltungsvereinbarung_GovData_finale+Fassung.pdf</t>
  </si>
  <si>
    <t xml:space="preserve">Do you have an overview of the data providers (official and non-official) on your national portal? </t>
  </si>
  <si>
    <t>o If yes, please list the most important below.</t>
  </si>
  <si>
    <t>In principle a list of all data providers can be accessed (as a filter list) at the following link: https://www.govdata.de/web/guest/daten. Also available is a list of all data providers delivering their metadata to the national portal: https://www.dcat-ap.de/def/contributors/
Please note:
The governmental agreement of GovData does not include non-official or non-governmental data. See https://www.govdata.de/documents/10156/18448/Verwaltungsvereinbarung_GovData_finale+Fassung.pdf/a12e7cfb-91fc-4570-9a07-ed420e524c93</t>
  </si>
  <si>
    <t xml:space="preserve">Does the national portal allow users to see what data exists but cannot be made available as open data? </t>
  </si>
  <si>
    <t>This function can be useful towards reducing the amount of Freedom of Information requests for data that is transparently justified why it cannot be opened. The national portal might also publish the reasons for preventing publication, e.g., national security.</t>
  </si>
  <si>
    <t>o If yes, please provide the URL to an example and briefly describe the approach used to ensure this transparency.</t>
  </si>
  <si>
    <t>3.4 Portal sustainability</t>
  </si>
  <si>
    <t>Does the national portal have a strategy to ensure its sustainability?</t>
  </si>
  <si>
    <t>A strategy could be a brief document and/or action plan listing the activities planned to ensure the portal’s sustainability over time.</t>
  </si>
  <si>
    <t xml:space="preserve">o If yes, please provide the URL to this document. </t>
  </si>
  <si>
    <t>As of Section 12 a (5) EGovG all open data shall be linked to the national metadataportal GovData. By transposing the Open Data and Public Sector Information directive (EU) 2019/10124 into national law, this provision at federal level is extended to all government levels (see section 7 (4) Datennutzungsgesetz/DNG): http://www.gesetze-im-internet.de/dng/__7.html
Further sources regarding the sustaibability of the national portal Govdata on the internet:
The G8 action plan for open data provides the sustainability and implementation of the national metadata portal GovData: http://www.bmi.bund.de/SharedDocs/downloads/DE/publikationen/themen/moderne-verwaltung/aktionsplan-open-data.pdf?__blob=publicationFile&amp;v=3
The administrative agreement for GovData also indicates all measures of finance and open data implementation to ensure the portal´s sustainability. 
https://www.govdata.de/documents/10156/18448/Verwaltungsvereinbarung_GovData_finale+Fassung.pdf</t>
  </si>
  <si>
    <t>To correctly evaluate this answer,  please further refer to which pages or sections of the mentioned documents refers to the sustainability of the portal.</t>
  </si>
  <si>
    <t>Sustainability is indirectly provided through the following documents:
The G8 action plan: see page 11, section 3.1
The administrative agreement for GovData : see page 3 Preamble
Maybe the following measure of the Open Data Strategy also fits (see page 20):
Cross-level open data infrastructure in Germany (BMI; It Planning Board)
We want to strengthen the national metadata portal GovData to ensure the central searchability of open data of all administrative entities to be improved in Germany. To this end, we are examining, together with the Länder, how datasets from the Federal Government, the Länder and Municipalities can be standardised and automatically transmitted to GovData.
(https://www.bmi.bund.de/SharedDocs/downloads/DE/publikationen/themen/moderne-verwaltung/open-data-strategie-der-bundesregierung.pdf?__blob=publicationFile&amp;v=4)
Otherwise: No</t>
  </si>
  <si>
    <t>Does this strategy include a description of the portal’s target audience and measures to reach this audience?</t>
  </si>
  <si>
    <t xml:space="preserve">Is your national portal active on social media? </t>
  </si>
  <si>
    <t xml:space="preserve">By active we refer to an account that publishes new materials at least once a week. A social media presence may include a Facebook, Twitter, LinkedIn account that regularly published open data related content. Ideally a social media account would help promote the open data and more specific portal activities and increase visibility of the open data published on the national portal. </t>
  </si>
  <si>
    <t xml:space="preserve">o If yes, please provide the URL(s) to your social media accounts. </t>
  </si>
  <si>
    <t>Yes, see
https://twitter.com/govdata_de
https://www.facebook.com/govdata.de/</t>
  </si>
  <si>
    <t xml:space="preserve">Do you take actions to promote the national portal’s activities and the available open data (e.g., regular info sessions and/or events)? </t>
  </si>
  <si>
    <t>Actions could be regular promotion of the portal’s data and activities at events, an active social media presence, organising webinars to present the available datasets, use cases, the portal’s features to the broader public etc.</t>
  </si>
  <si>
    <t>o If yes, please provide at least one example of such activities.</t>
  </si>
  <si>
    <t>GovData reports regularly on the portal and the work of the office at congresses or in workshops. For example at the Smart Country Convention 2021 and also in 2022 https://www.smartcountry.berlin/), or at the Arbeitsgemeinschaft Datendemokratie (https://initiatived21.de/arbeitsgruppen/ag-datendemokratie/)</t>
  </si>
  <si>
    <t>Are the portal’s source code as well as relevant documentation and artifacts made available to the public (e.g., on platforms such as GitHub or GitLab)?</t>
  </si>
  <si>
    <t xml:space="preserve">o If yes, please provide platform name and the URL to the portal’s account on this platform.  </t>
  </si>
  <si>
    <t>We provide our source code on GitHub: https://github.com/govdataofficial</t>
  </si>
  <si>
    <t>Was there a user satisfaction survey concerning the national portal conducted in the past year?</t>
  </si>
  <si>
    <t xml:space="preserve">o If yes, please briefly describe the key findings gained through this survey. </t>
  </si>
  <si>
    <t>An ongoing study by the German Research Institute for Public Administration (FÖV) in Speyer included an online survey 2020/2021 analysing the use of the portal. The evaluation has been completed in may 2022. A publication is planned.</t>
  </si>
  <si>
    <t>To correctly evaluate this answer, please provide an update on the findings if possible,</t>
  </si>
  <si>
    <t xml:space="preserve">Not yet.
But the general infos to this project can be found here: https://www.foev-speyer.de/beratung/invr/projekte/open-data </t>
  </si>
  <si>
    <t>104a</t>
  </si>
  <si>
    <t xml:space="preserve">Is there a process by which the portal is reviewed and improved regularly? </t>
  </si>
  <si>
    <t>o If yes, please briefly describe this process.</t>
  </si>
  <si>
    <t>Annually, a first strategic workshop within the team will review and improve the development of the portal for the following year. As a second step, the team will have a planning meeting with the technical provider.</t>
  </si>
  <si>
    <t>104b</t>
  </si>
  <si>
    <t xml:space="preserve">If yes, what is the frequency of these reviews? </t>
  </si>
  <si>
    <t>quarterly</t>
  </si>
  <si>
    <t>bi-annually</t>
  </si>
  <si>
    <t>annually</t>
  </si>
  <si>
    <t>less frequently</t>
  </si>
  <si>
    <t>104c</t>
  </si>
  <si>
    <t>If yes, is the users’ feedback considered in the review process?</t>
  </si>
  <si>
    <t>We have many ways for user feedback to reach us.
Twitter: https://twitter.com/govdata_de
GitHub: https://github.com/govdataofficial
Contact form: https://www.govdata.de/web/guest/kontakt
In addition, the aforementioned study also looked closely at the user experience.</t>
  </si>
  <si>
    <t>105a</t>
  </si>
  <si>
    <t>Do you monitor via a dashboard the characteristics of the data published on the portal, such as the distribution across categories, static vs. real-time data and how these change over time?</t>
  </si>
  <si>
    <t>The Dashboard is using our SHACL Validator (online Version available under: https://www.itb.ec.europa.eu/shacl/dcat-ap.de/upload) and gives the data providers links how to improve their metadata quality and their performance on the national portal.</t>
  </si>
  <si>
    <t>105b</t>
  </si>
  <si>
    <t>Does this monitoring enable the portal team and/or data providers to take action to improve their performance on the national portal?</t>
  </si>
  <si>
    <t>Such mechanism could refer to statistics that show publishers statistics concerning their data: the volume of published datasets / metadata records, information on quality of publication (formats, DCAT-AP compliance, licensing information), usage statistics such as downloads, visits, or use cases uploaded to the national portal referencing their data.</t>
  </si>
  <si>
    <t xml:space="preserve">o If yes, please explain how and if applicable provide the direct-URL to this feature. </t>
  </si>
  <si>
    <t>With the SHACL Validator, data providers receive feedback on metadata quality and broken links in their database. Furthermore, the validator provides information on troubleshooting.</t>
  </si>
  <si>
    <t>End of Dimension 3: Open Data Portal</t>
  </si>
  <si>
    <t>Dimension 4: Open Data Quality</t>
  </si>
  <si>
    <r>
      <t xml:space="preserve">Please fill out all the questions by selecting the answer option by marking it with an "x" in the boxes. If applicable, please provide additional information in the grey text box containing "Please fill your answer here".
In section 4.3 DCAT-AP Compliance, the focus is on DCAT-AP exclusively. We are aware that many of the respondents may be compliant with other EU standards, such as INSPIRE. For the purpose of this assessment, only DCAT-AP and its country-specific profiles are relevant.                                                                       </t>
    </r>
    <r>
      <rPr>
        <sz val="11"/>
        <color theme="9"/>
        <rFont val="Calibri"/>
        <family val="2"/>
        <scheme val="minor"/>
      </rPr>
      <t xml:space="preserve">                   </t>
    </r>
  </si>
  <si>
    <t>4.1 Currency and completeness</t>
  </si>
  <si>
    <t>Is there a pre-defined approach to ensure that metadata is kept up-to-date?</t>
  </si>
  <si>
    <t>Please note that a regular updating of metadata refers here to an updating that is in line with the characteristics of the dataset in question. Different datasets have different requirements of currency. For example, a gazetteer of city streets only changes when new buildings and roads are built, or street names are changed, whereas the data on current weather conditions may be updated in quasi-real time.</t>
  </si>
  <si>
    <t>o If yes, please briefly describe your approach.</t>
  </si>
  <si>
    <t>The metadata is subject to a harvesting process continuously, with control of the metadata and automatic scan for duplicates.</t>
  </si>
  <si>
    <t xml:space="preserve">What percentage of the metadata is obtained from the source automatically, rather than edited manually? </t>
  </si>
  <si>
    <t>90-99%</t>
  </si>
  <si>
    <t>70-89%</t>
  </si>
  <si>
    <t>50-69%</t>
  </si>
  <si>
    <t>30-49%</t>
  </si>
  <si>
    <t>&lt;30%</t>
  </si>
  <si>
    <t>What is the average delay from the moment the metadata describing a dataset is updated at your source, and the moment the change is visible on the portal (whether the process is automated or not)?</t>
  </si>
  <si>
    <t>within one day</t>
  </si>
  <si>
    <t>within one week</t>
  </si>
  <si>
    <t>within one month</t>
  </si>
  <si>
    <t>longer than one month or I don't know</t>
  </si>
  <si>
    <t>o What type of data does this mainly concern?</t>
  </si>
  <si>
    <t>It affects almost all data, as we also obtain almost all data from other portals.</t>
  </si>
  <si>
    <t>Where applicable, to what degree does the published data cover the full period from when it was first published until today? (for example, complete time series whether available for download or through an API)</t>
  </si>
  <si>
    <t>This applies both to individual datasets that change in time and to archives of the same dataset, e.g. one every year, every month etc. Administrative geography is an example of data that changes regularly. When new houses are built, new postcodes may be created, and the areas referred by pre-existing postcodes may change. Making available previous versions of a postcode reference file enables the re-user to correctly interpret the meaning of a postcode vs the relevant time context.</t>
  </si>
  <si>
    <t xml:space="preserve">Are you preparing for ensuring interoperability of your high-value datasets alongside the datasets of another country? </t>
  </si>
  <si>
    <t>see above, answer to question 77</t>
  </si>
  <si>
    <t>4.2 Monitoring and measures</t>
  </si>
  <si>
    <t>111a</t>
  </si>
  <si>
    <t>Do you monitor the quality of the metadata available on your portal?</t>
  </si>
  <si>
    <t>o If yes, please briefly explain how this monitoring takes place. If applicable, please provide the URL to this monitoring mechanism.</t>
  </si>
  <si>
    <t>Broken links, monitoring of import errors, validation is being transformed according to DCAT-AP.de (https://www.itb.ec.europa.eu/shacl/dcat-ap.de/upload ) We provide a Dashboard, which provides information about the published data. While a trial period the Dashboard is only reachable for registered users. Please contact us to join via mail at info@govdata.de.</t>
  </si>
  <si>
    <t>111b</t>
  </si>
  <si>
    <t>Do you publish information on the quality of the metadata available on the portal?</t>
  </si>
  <si>
    <t>Such information can be made available as visualisations (e.g., the MQA tool of the EDP), or as downloadable file (ideally in .csv format) on the national portal.</t>
  </si>
  <si>
    <t>o If yes, please provide the URL to this section. If the information is published e.g. as .csv file, please provide the link to this source.</t>
  </si>
  <si>
    <t>We provide a Dashboard, which provides information about the published data. While a trial period the Dashboard is only reachable for registered users. Please contact us to join via mail at info@govdata.de.</t>
  </si>
  <si>
    <t xml:space="preserve">Do you publish guidelines (e.g. written materials) and have tools in place, to assist publishers in choosing an appropriate licence for their data? </t>
  </si>
  <si>
    <t>Such guidelines can take the form of a document or tools (a licensing assistant) available on the national portal. An example of such tool is the data.europa.eu Licensing Assistant: https://data.europa.eu/en/training/licensing-assistant</t>
  </si>
  <si>
    <t>o If yes, please provide the URLs to these materials and/or tools.</t>
  </si>
  <si>
    <t>Guidelines are being published specifically to improve the quality of data:
- https://cdn0.scrvt.com/fokus/e472f1bf447f370f/32c99a36d8b3/NQDM_Leitfaden-f-r-qualitativ-hochwertige-Daten-und-Metadaten_2019.pdf as well as guidelines from the competence center
- https://www.bva.bund.de/SharedDocs/Downloads/DE/Behoerden/Beratung/Methoden/
open_data_anforderungen_daten.pdf?__blob=publicationFile&amp;v=1
Also the "Musterdatenkatalog" creates a structure for local governments on knowing how to publish the data: https://www.bertelsmann-stiftung.de/de/unsere-projekte/smart-country/musterdatenkatalog</t>
  </si>
  <si>
    <t>Did you develop your own open licence / licencing suite to foster the publication of open data in your country?</t>
  </si>
  <si>
    <t>o If yes, please provide the URL to the document in which this licence is described and briefly describe the main reasons for doing so and the main differences between your country's open licence and the CC licencing suite.
o If not applicable, please briefly explain why.</t>
  </si>
  <si>
    <t>see: https://www.govdata.de/lizenzen
In addition, we have drawn up, in cooperation with the Federal Government, the Länder and local associations, a recommendation on uniform usage rules for administrative data in Germany, which is now available in version 2.0 as a ‘data licence for Germany’. This version is also officially recognised as an open licence by the Open Definition Expert Council.</t>
  </si>
  <si>
    <t xml:space="preserve">To allow the scoring of this anwer, please briefly explain why the development of a specific licence for Germany was necessary and what are the main differences with the CC licencing suite. </t>
  </si>
  <si>
    <t>Compared to other open data licences, Germany 2.0’s data licence has in principle the advantage that it is based on the concepts of German copyright law and thus does not give rise to any additional problems of interpretation.</t>
  </si>
  <si>
    <t>Do your open data publication/licensing guidelines provide recommendations for the use of Creative Commons (CC) licences or of your own licensing suite?</t>
  </si>
  <si>
    <t>yes, CC licences</t>
  </si>
  <si>
    <t>Please also select the answer option ‘Not applicable’ if the CC licencing suite is explicitly recommended for the licencing of open data in your country. Please provide the explanation for this answer choice in the text box.</t>
  </si>
  <si>
    <t>yes, own licences</t>
  </si>
  <si>
    <t>o If yes, is this mandatory (e.g. prescribed by law) or recommended?
o If not applicable, please briefly explain why.</t>
  </si>
  <si>
    <t>The “Datenlizenz Deutschland 2.0" as a German specific licence is recommended to be used by public bodies. https://www.govdata.de/dl-de/by-2-0</t>
  </si>
  <si>
    <t xml:space="preserve">What percentage of the open data available on the national portal is accompanied by licensing information? </t>
  </si>
  <si>
    <t>&gt;90%</t>
  </si>
  <si>
    <t>71-90%</t>
  </si>
  <si>
    <t>51-70%</t>
  </si>
  <si>
    <t>31-50%</t>
  </si>
  <si>
    <t>10-30%</t>
  </si>
  <si>
    <t>&lt;10%</t>
  </si>
  <si>
    <t xml:space="preserve">How has the percentage of datasets accompanied by licencing information changed compared to the same period last year ? </t>
  </si>
  <si>
    <t>increased, or already &gt;90%</t>
  </si>
  <si>
    <t xml:space="preserve">As you already indicated the highest answer option (&gt;90%) in question 115, maximum points are given for ths question. </t>
  </si>
  <si>
    <t>remained the same</t>
  </si>
  <si>
    <t>Across all datasets you distribute, how many different licences are used on your portal?</t>
  </si>
  <si>
    <t>1-4</t>
  </si>
  <si>
    <t>10</t>
  </si>
  <si>
    <t>5-10</t>
  </si>
  <si>
    <t>5</t>
  </si>
  <si>
    <t>&gt;10</t>
  </si>
  <si>
    <t>2</t>
  </si>
  <si>
    <t>0</t>
  </si>
  <si>
    <t xml:space="preserve">Are guidelines and tools provided for data providers to improve the quality of their data publication? </t>
  </si>
  <si>
    <t>Guidelines (check-lists) can enable publishers provide their data in open and machine-readable formats (.csv or .xml instead of proprietary non-machine-readable formats). Other tools can assist publishers to clean up the actual data (e.g. OpenRefine, programming languages such as R).</t>
  </si>
  <si>
    <t>Guidelines on data quality:
- https://cdn0.scrvt.com/fokus/e472f1bf447f370f/32c99a36d8b3/NQDM_Leitfaden-f-r-qualitativ-hochwertige-Daten-und-Metadaten_2019.pdf
- https://www.dcat-ap.de/def/
Further there are guidelines by the Competence Centre Open Data (CCOD):
- https://www.bva.bund.de/DE/Services/Behoerden/Beratung/Beratungszentrum/OpenData/
Handbuch/handbuch_node.html
- https://www.bva.bund.de/SharedDocs/Downloads/DE/Behoerden/Beratung/Methoden/
open_data_anforderungen_daten.pdf?__blob=publicationFile&amp;v=2
- https://www.bva.bund.de/SharedDocs/Downloads/DE/Behoerden/Beratung/Methoden/
open_data_handbuch.pdf?__blob=publicationFile&amp;v=8
Other:
- NQDM guide, for high-quality data and metadata: https://www.nqdm-projekt.de/de/downloads/leitfaden</t>
  </si>
  <si>
    <t>119a</t>
  </si>
  <si>
    <t xml:space="preserve">Are there regular activities conducted or mechanisms in place to incentivise and / or assist data providers in the publication of data in machine-readable formats? </t>
  </si>
  <si>
    <t xml:space="preserve">By ‘regularly’ we mean a bi-annual or at least annual frequency for activities such as e-learning modules and materials, webinars, meetings. Incentivisation can include the promotion of good quality datasets, e.g. featuring them on the portal homepage, showcasing the publishers as best practices at data providers’ events. Assistance can be provided through formal processes (e.g. data audits), training sessions with data providers, other training and/ or awareness raising activities (‘roadshows’) etc. </t>
  </si>
  <si>
    <t xml:space="preserve">The open data policy, §12a EGovG, is a regulatory incentive, which will also be further specified to ensure all data is provided in machine-readable formats. The planned and improved IT-infrastructure will be provided and will decrease time / effort for publication. The competence center open Data (CCOD) conducts activities with the administrative bodies to help them publish more data. </t>
  </si>
  <si>
    <t>119b</t>
  </si>
  <si>
    <t>Are there regular activities conducted or mechanisms in place to incentivise and / or assist data providers in the publication of high-quality metadata?</t>
  </si>
  <si>
    <t>By ‘high-quality metadata’ we refer to metadata that provides information in plain language – accurate, current and complete, on all DCAT-AP mandatory fields as well as relevant recommended and optional DCAT-AP fields.</t>
  </si>
  <si>
    <t>Guidelines are being published specifically to improve the quality of data:
https://cdn0.scrvt.com/fokus/e472f1bf447f370f/32c99a36d8b3/NQDM_Leitfaden-f-r-qualitativ-hochwertige-Daten-und-Metadaten_2019.pdf as well as guidelines from the competence center
https://www.bva.bund.de/SharedDocs/Downloads/DE/Behoerden/Beratung/Methoden/open_data_anforderungen_daten.pdf?__blob=publicationFile&amp;v=1</t>
  </si>
  <si>
    <t>4.3 DCAT-AP Compliance</t>
  </si>
  <si>
    <t xml:space="preserve">Do you supply data providers with documentation on DCAT-AP (e.g. factsheets, materials published on the EC websites such as the JoinUp platform, or your own documentation)? </t>
  </si>
  <si>
    <t>See https://joinup.ec.europa.eu/ .</t>
  </si>
  <si>
    <t>o If yes, please provide examples of this documentation and the respective URLs.</t>
  </si>
  <si>
    <t>dcat-ap.de/def https://github.com/GovDataOfficial/DCAT-AP.de The next Version of DCAT-AP.de will also be published in ReSpec.</t>
  </si>
  <si>
    <t>What is the percentage of metadata on your portal that is DCAT-AP compliant, in terms of mandatory classes? (agent, catalogue, dataset, literal, resource)</t>
  </si>
  <si>
    <t xml:space="preserve">For more information, please see https://joinup.ec.europa.eu/catalogue/distribution/dcat-ap-version-11 </t>
  </si>
  <si>
    <t>no priority</t>
  </si>
  <si>
    <t>o If DCAT-AP is not a priority for the portal, please explain why.</t>
  </si>
  <si>
    <t>122a</t>
  </si>
  <si>
    <t>What is the percentage of metadata on your portal that uses DCAT-AP recommended classes? (category, category scheme, distribution, licence document)</t>
  </si>
  <si>
    <t>o If the use of recommended classes is not a priority for the portal, please explain why.</t>
  </si>
  <si>
    <t>122b</t>
  </si>
  <si>
    <t>What is the percentage of metadata on your portal that uses DCAT-AP optional classes? (catalogue record, checksum, document, frequency)</t>
  </si>
  <si>
    <t>o If the use of optional classes is not a priority for the portal, please explain why.</t>
  </si>
  <si>
    <t xml:space="preserve">Is there a national extension of the DCAT-AP standard developed for your country? </t>
  </si>
  <si>
    <t>o If yes, please briefly outline the reasons for this decision, and what the main differences between the national variation and the EU standard are.
o If applicable, please provide the URL to the documentation of the national DCAT-AP extension.</t>
  </si>
  <si>
    <t>DCAT-AP.de is only complement to DCAT-AP, so it is completely conforming to DCAT-AP. The complement to DCAT-AP are necessary to depict German peculiarities.
https://www.dcat-ap.de/</t>
  </si>
  <si>
    <t>124a</t>
  </si>
  <si>
    <t>Do you investigate the most common causes for the lack of DCAT-AP compliance?</t>
  </si>
  <si>
    <t>124b</t>
  </si>
  <si>
    <t>If yes, what are the main causes for the lack of DCAT-AP compliance?</t>
  </si>
  <si>
    <t>o Please list the most common causes below and select 'see answer box'.</t>
  </si>
  <si>
    <t>General lack of knowledge about Linked-Open-Data (previous metadata-specification in Germany was XML-based)  as part of the switch to DCAT-AP.de- standard all datasets have been checked for compliance with DCAT.AP and, if necessary, have been corrected; therefore no values are available
Problems in using correct URLs, for example in vocabularies like MDR File Type Named Authority List , see above
Mapping the right themes on the datasets (Previous metadata-specification in Germany included a theme “geodata”) , see above
Problems with limitations according to the software, for example CKAN see above
Lack of upgrading on newer Versions of DCAT-AP and DCAT-AP.de,  see above</t>
  </si>
  <si>
    <t>125a</t>
  </si>
  <si>
    <t>What is the percentage of datasets whose metadata provides a reference to where the data can be downloaded, or its API accessed (“download-URL” in the DCAT-AP specification)?</t>
  </si>
  <si>
    <t xml:space="preserve">According to the DCAT-AP definition, the ‘download URL’ property contains a URL that is a direct link to a downloadable file in a given format. </t>
  </si>
  <si>
    <t>125b</t>
  </si>
  <si>
    <t>What is the percentage of datasets whose metadata provides a reference to a web page from where the data can be accessed (“access-URL in the DCAT-AP specification)?</t>
  </si>
  <si>
    <t xml:space="preserve">According to the DCAT-AP definition, the ‘access URL’ property contains a URL that gives access to a distribution of the dataset. </t>
  </si>
  <si>
    <t>4.4 Deployment quality and linked data</t>
  </si>
  <si>
    <t>Do you use a model (such as the 5-Star Open Data or FAIR) to assess the quality of deployment of data in your country?</t>
  </si>
  <si>
    <t>For more information, please visit: http://5stardata.info/en/ or https://joinup.ec.europa.eu/sites/default/files/inline-files/W3C04.pdf.</t>
  </si>
  <si>
    <t>The Fair Principles are an central part of the quality check in the portal's dashboard.</t>
  </si>
  <si>
    <t>Do you conduct activities to promote and familiarise data providers with ways to ensure higher quality data (such as promoting the model referenced in the previous question)?</t>
  </si>
  <si>
    <t>Since last year we have the dashboard for quality control. The data providers themselves have the possibility to check their metadata quality there. Furthermore, extracts are regularly sent to the data providers with the most important quality parameters.</t>
  </si>
  <si>
    <t>128a</t>
  </si>
  <si>
    <t xml:space="preserve">What percentage of datasets is made available under a standard open licence or an explicit custom open licence, in any data format including text documents? </t>
  </si>
  <si>
    <t>128b</t>
  </si>
  <si>
    <t>Of the percentage indicated in the previous question (Question 128a), what percentage of datasets is made available under a standard open licence or an explicit custom open licence, in a structured data format?</t>
  </si>
  <si>
    <t>Refers to open data that is available on the web under an open licence, in a structured format (=machine-readable format that is proprietary, such as .xls; .xlsx). Please note that formats such as .pdf; .jpeg; .png, .doc(x) are not considered machine-readable formats and should hence not be counted towards this answer.</t>
  </si>
  <si>
    <t>128c</t>
  </si>
  <si>
    <t>Of the percentage indicated in the previous question (Question 128b), which part is also in an open and machine-readable format?</t>
  </si>
  <si>
    <t>Refers to open data that is published in an open (=non-proprietary) machine-readable format. A non-proprietary format is a format for which a user does not require a proprietary software package (such as Microsoft Office Excel) to explore. An example of an open format is the comma-separated values (CSV) format for tabular data.</t>
  </si>
  <si>
    <t>128d</t>
  </si>
  <si>
    <t>Of the percentage indicated in the previous question (Question 128c), what percentage of datasets also consistely use Uniform Resource Identifiers?</t>
  </si>
  <si>
    <t>Refers to open data whose comprising objects are accompanied by unique identifiers. An identifier may be the object’s name (e.g. city name ‘Luxembourg’, or ‘10717’ -- a Berlin postcode), or a word describing the object (‘population’; ‘gender’), or another arbitrary identifier such as ‘XYZ0’, an identifier that makes sense only in the context of that dataset. Choosing identifiers based on known standards should be the common practice though, to facilitate data integration and linked data.</t>
  </si>
  <si>
    <t>128e</t>
  </si>
  <si>
    <t>Of the percentage indicated in the previous question (Question 128d), what percentage of datasets also links to other renowned sources to provide additional context for the users, e.g. in a linked data fashion?</t>
  </si>
  <si>
    <t>Refers to open data that is linked to other data on the web and contextually enrich both datasets.</t>
  </si>
  <si>
    <t>Do you monitor the improvements in terms of quality of open data deployment?</t>
  </si>
  <si>
    <t>End of Dimension 4: Open Data Quality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</si>
</sst>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x14ac:knownFonts="1">
    <font>
      <sz val="11"/>
      <color theme="1"/>
      <name val="Calibri"/>
      <family val="2"/>
      <scheme val="minor"/>
    </font>
    <font>
      <b/>
      <sz val="11"/>
      <color theme="0"/>
      <name val="Calibri"/>
      <family val="2"/>
      <scheme val="minor"/>
    </font>
    <font>
      <b/>
      <sz val="11"/>
      <color theme="1"/>
      <name val="Calibri"/>
      <family val="2"/>
      <scheme val="minor"/>
    </font>
    <font>
      <b/>
      <sz val="20"/>
      <name val="Calibri"/>
      <family val="2"/>
      <scheme val="minor"/>
    </font>
    <font>
      <sz val="7"/>
      <color theme="1"/>
      <name val="Calibri"/>
      <family val="2"/>
      <scheme val="minor"/>
    </font>
    <font>
      <b/>
      <sz val="11"/>
      <name val="Calibri"/>
      <family val="2"/>
      <scheme val="minor"/>
    </font>
    <font>
      <b/>
      <sz val="36"/>
      <color theme="1"/>
      <name val="Calibri"/>
      <family val="2"/>
      <scheme val="minor"/>
    </font>
    <font>
      <b/>
      <sz val="36"/>
      <color theme="0"/>
      <name val="Calibri"/>
      <family val="2"/>
      <scheme val="minor"/>
    </font>
    <font>
      <b/>
      <sz val="20"/>
      <color theme="1"/>
      <name val="Calibri"/>
      <family val="2"/>
      <scheme val="minor"/>
    </font>
    <font>
      <b/>
      <sz val="20"/>
      <color theme="0"/>
      <name val="Calibri"/>
      <family val="2"/>
      <scheme val="minor"/>
    </font>
    <font>
      <b/>
      <sz val="20"/>
      <color rgb="FF000000"/>
      <name val="Calibri"/>
      <family val="2"/>
      <scheme val="minor"/>
    </font>
    <font>
      <i/>
      <sz val="20"/>
      <color rgb="FF000000"/>
      <name val="Calibri"/>
      <family val="2"/>
      <scheme val="minor"/>
    </font>
    <font>
      <sz val="20"/>
      <color rgb="FF000000"/>
      <name val="Calibri"/>
      <family val="2"/>
      <scheme val="minor"/>
    </font>
    <font>
      <sz val="20"/>
      <color theme="1"/>
      <name val="Calibri"/>
      <family val="2"/>
      <scheme val="minor"/>
    </font>
    <font>
      <sz val="11"/>
      <name val="Calibri"/>
      <family val="2"/>
      <scheme val="minor"/>
    </font>
    <font>
      <b/>
      <sz val="11"/>
      <color rgb="FF000000"/>
      <name val="Calibri"/>
      <family val="2"/>
      <scheme val="minor"/>
    </font>
    <font>
      <sz val="11"/>
      <color rgb="FF000000"/>
      <name val="Calibri"/>
      <family val="2"/>
      <scheme val="minor"/>
    </font>
    <font>
      <sz val="7"/>
      <color rgb="FF000000"/>
      <name val="Calibri"/>
      <family val="2"/>
      <scheme val="minor"/>
    </font>
    <font>
      <b/>
      <sz val="12"/>
      <color rgb="FF000000"/>
      <name val="Calibri"/>
      <family val="2"/>
      <scheme val="minor"/>
    </font>
    <font>
      <i/>
      <sz val="11"/>
      <color rgb="FF000000"/>
      <name val="Calibri"/>
      <family val="2"/>
      <scheme val="minor"/>
    </font>
    <font>
      <b/>
      <sz val="12"/>
      <name val="Calibri"/>
      <family val="2"/>
      <scheme val="minor"/>
    </font>
    <font>
      <sz val="12"/>
      <color rgb="FF000000"/>
      <name val="Calibri"/>
      <family val="2"/>
      <scheme val="minor"/>
    </font>
    <font>
      <sz val="7"/>
      <name val="Calibri"/>
      <family val="2"/>
      <scheme val="minor"/>
    </font>
    <font>
      <i/>
      <sz val="11"/>
      <name val="Calibri"/>
      <family val="2"/>
      <scheme val="minor"/>
    </font>
    <font>
      <sz val="12"/>
      <name val="Calibri"/>
      <family val="2"/>
      <scheme val="minor"/>
    </font>
    <font>
      <sz val="11"/>
      <color theme="9"/>
      <name val="Calibri"/>
      <family val="2"/>
      <scheme val="minor"/>
    </font>
    <font>
      <b/>
      <sz val="11"/>
      <color theme="9"/>
      <name val="Calibri"/>
      <family val="2"/>
      <scheme val="minor"/>
    </font>
    <font>
      <sz val="7"/>
      <color theme="9"/>
      <name val="Calibri"/>
      <family val="2"/>
      <scheme val="minor"/>
    </font>
    <font>
      <i/>
      <sz val="11"/>
      <color theme="9"/>
      <name val="Calibri"/>
      <family val="2"/>
      <scheme val="minor"/>
    </font>
    <font>
      <sz val="12"/>
      <color theme="5"/>
      <name val="Calibri"/>
      <family val="2"/>
      <scheme val="minor"/>
    </font>
    <font>
      <b/>
      <sz val="10"/>
      <color theme="0"/>
      <name val="Calibri"/>
      <family val="2"/>
      <scheme val="minor"/>
    </font>
    <font>
      <b/>
      <sz val="10"/>
      <name val="Calibri"/>
      <family val="2"/>
      <scheme val="minor"/>
    </font>
    <font>
      <b/>
      <sz val="7"/>
      <name val="Calibri"/>
      <family val="2"/>
      <scheme val="minor"/>
    </font>
    <font>
      <i/>
      <sz val="10"/>
      <color theme="0"/>
      <name val="Calibri"/>
      <family val="2"/>
      <scheme val="minor"/>
    </font>
    <font>
      <sz val="10"/>
      <name val="Calibri"/>
      <family val="2"/>
      <scheme val="minor"/>
    </font>
    <font>
      <i/>
      <sz val="7"/>
      <name val="Calibri"/>
      <family val="2"/>
      <scheme val="minor"/>
    </font>
    <font>
      <i/>
      <sz val="10"/>
      <name val="Calibri"/>
      <family val="2"/>
      <scheme val="minor"/>
    </font>
    <font>
      <b/>
      <i/>
      <sz val="10"/>
      <name val="Calibri"/>
      <family val="2"/>
      <scheme val="minor"/>
    </font>
    <font>
      <b/>
      <sz val="12"/>
      <color theme="0"/>
      <name val="Calibri"/>
      <family val="2"/>
      <scheme val="minor"/>
    </font>
    <font>
      <i/>
      <sz val="7"/>
      <color theme="9"/>
      <name val="Calibri"/>
      <family val="2"/>
      <scheme val="minor"/>
    </font>
    <font>
      <b/>
      <sz val="11"/>
      <color theme="9" tint="-0.249977111117893"/>
      <name val="Calibri"/>
      <family val="2"/>
      <scheme val="minor"/>
    </font>
    <font>
      <u/>
      <sz val="11"/>
      <name val="Calibri"/>
      <family val="2"/>
      <scheme val="minor"/>
    </font>
    <font>
      <u/>
      <sz val="11"/>
      <color theme="10"/>
      <name val="Calibri"/>
      <family val="2"/>
      <scheme val="minor"/>
    </font>
    <font>
      <sz val="9"/>
      <name val="Calibri"/>
      <family val="2"/>
      <scheme val="minor"/>
    </font>
  </fonts>
  <fills count="22">
    <fill>
      <patternFill patternType="none"/>
    </fill>
    <fill>
      <patternFill patternType="gray125"/>
    </fill>
    <fill>
      <patternFill patternType="solid">
        <fgColor rgb="FF92D050"/>
        <bgColor indexed="64"/>
      </patternFill>
    </fill>
    <fill>
      <patternFill patternType="solid">
        <fgColor rgb="FF7030A0"/>
        <bgColor indexed="64"/>
      </patternFill>
    </fill>
    <fill>
      <patternFill patternType="solid">
        <fgColor rgb="FF5A9CFF"/>
        <bgColor rgb="FF000000"/>
      </patternFill>
    </fill>
    <fill>
      <patternFill patternType="solid">
        <fgColor theme="6"/>
        <bgColor rgb="FF000000"/>
      </patternFill>
    </fill>
    <fill>
      <patternFill patternType="solid">
        <fgColor theme="6" tint="0.79998168889431442"/>
        <bgColor indexed="64"/>
      </patternFill>
    </fill>
    <fill>
      <patternFill patternType="solid">
        <fgColor theme="6" tint="0.59999389629810485"/>
        <bgColor rgb="FF000000"/>
      </patternFill>
    </fill>
    <fill>
      <patternFill patternType="solid">
        <fgColor theme="7" tint="0.79998168889431442"/>
        <bgColor indexed="64"/>
      </patternFill>
    </fill>
    <fill>
      <patternFill patternType="solid">
        <fgColor theme="2"/>
        <bgColor indexed="64"/>
      </patternFill>
    </fill>
    <fill>
      <patternFill patternType="solid">
        <fgColor theme="0" tint="-4.9989318521683403E-2"/>
        <bgColor indexed="64"/>
      </patternFill>
    </fill>
    <fill>
      <patternFill patternType="solid">
        <fgColor rgb="FF5A9CFF"/>
        <bgColor indexed="64"/>
      </patternFill>
    </fill>
    <fill>
      <patternFill patternType="solid">
        <fgColor theme="6" tint="0.59999389629810485"/>
        <bgColor indexed="64"/>
      </patternFill>
    </fill>
    <fill>
      <patternFill patternType="solid">
        <fgColor rgb="FFC00000"/>
        <bgColor indexed="64"/>
      </patternFill>
    </fill>
    <fill>
      <patternFill patternType="solid">
        <fgColor rgb="FFFF6052"/>
        <bgColor rgb="FF000000"/>
      </patternFill>
    </fill>
    <fill>
      <patternFill patternType="solid">
        <fgColor rgb="FFFF6052"/>
        <bgColor indexed="64"/>
      </patternFill>
    </fill>
    <fill>
      <patternFill patternType="solid">
        <fgColor theme="6"/>
        <bgColor indexed="64"/>
      </patternFill>
    </fill>
    <fill>
      <patternFill patternType="solid">
        <fgColor rgb="FFFF9B93"/>
        <bgColor indexed="64"/>
      </patternFill>
    </fill>
    <fill>
      <patternFill patternType="solid">
        <fgColor rgb="FF002093"/>
        <bgColor rgb="FF000000"/>
      </patternFill>
    </fill>
    <fill>
      <patternFill patternType="solid">
        <fgColor rgb="FF002093"/>
        <bgColor indexed="64"/>
      </patternFill>
    </fill>
    <fill>
      <patternFill patternType="solid">
        <fgColor rgb="FFFFE200"/>
        <bgColor rgb="FF000000"/>
      </patternFill>
    </fill>
    <fill>
      <patternFill patternType="solid">
        <fgColor rgb="FFFFE2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2">
    <xf numFmtId="0" fontId="0" fillId="0" borderId="0"/>
    <xf numFmtId="0" fontId="42" fillId="0" borderId="0" applyNumberFormat="0" applyFill="0" applyBorder="0" applyAlignment="0" applyProtection="0"/>
  </cellStyleXfs>
  <cellXfs count="216">
    <xf numFmtId="0" fontId="0" fillId="0" borderId="0" xfId="0"/>
    <xf numFmtId="0" fontId="2" fillId="0" borderId="0" xfId="0" applyFont="1" applyAlignment="1">
      <alignment horizontal="center" vertical="top" wrapText="1"/>
    </xf>
    <xf numFmtId="0" fontId="4" fillId="2" borderId="0" xfId="0" applyFont="1" applyFill="1" applyAlignment="1">
      <alignment horizontal="left" vertical="top" wrapText="1"/>
    </xf>
    <xf numFmtId="0" fontId="0" fillId="0" borderId="0" xfId="0" applyAlignment="1">
      <alignment horizontal="left" vertical="top" wrapText="1"/>
    </xf>
    <xf numFmtId="0" fontId="0" fillId="0" borderId="0" xfId="0" applyAlignment="1">
      <alignment horizontal="left" vertical="center" wrapText="1"/>
    </xf>
    <xf numFmtId="0" fontId="5" fillId="0" borderId="0" xfId="0" applyFont="1" applyAlignment="1">
      <alignment horizontal="left" vertical="top" wrapText="1"/>
    </xf>
    <xf numFmtId="0" fontId="6" fillId="0" borderId="0" xfId="0" applyFont="1" applyAlignment="1">
      <alignment horizontal="left" vertical="top" wrapText="1"/>
    </xf>
    <xf numFmtId="0" fontId="7" fillId="3" borderId="0" xfId="0" applyFont="1" applyFill="1" applyAlignment="1">
      <alignment horizontal="left" vertical="top" wrapText="1"/>
    </xf>
    <xf numFmtId="0" fontId="7" fillId="0" borderId="0" xfId="0" applyFont="1" applyAlignment="1">
      <alignment horizontal="left" vertical="top" wrapText="1"/>
    </xf>
    <xf numFmtId="0" fontId="7" fillId="0" borderId="0" xfId="0" applyFont="1" applyAlignment="1" applyProtection="1">
      <alignment horizontal="left" vertical="top" wrapText="1"/>
      <protection locked="0"/>
    </xf>
    <xf numFmtId="0" fontId="4" fillId="0" borderId="0" xfId="0" applyFont="1" applyAlignment="1">
      <alignment horizontal="left" vertical="top" wrapText="1"/>
    </xf>
    <xf numFmtId="0" fontId="8" fillId="0" borderId="0" xfId="0" applyFont="1" applyAlignment="1">
      <alignment horizontal="center" vertical="top" wrapText="1"/>
    </xf>
    <xf numFmtId="0" fontId="9" fillId="4" borderId="0" xfId="0" applyFont="1" applyFill="1" applyAlignment="1">
      <alignment horizontal="left" vertical="top" wrapText="1"/>
    </xf>
    <xf numFmtId="0" fontId="3" fillId="4" borderId="0" xfId="0" applyFont="1" applyFill="1" applyAlignment="1">
      <alignment horizontal="left" vertical="top" wrapText="1"/>
    </xf>
    <xf numFmtId="0" fontId="9" fillId="4" borderId="0" xfId="0" applyFont="1" applyFill="1" applyAlignment="1">
      <alignment horizontal="right" vertical="top" wrapText="1"/>
    </xf>
    <xf numFmtId="0" fontId="3" fillId="4" borderId="0" xfId="0" applyFont="1" applyFill="1" applyAlignment="1" applyProtection="1">
      <alignment horizontal="left" vertical="top" wrapText="1"/>
      <protection locked="0"/>
    </xf>
    <xf numFmtId="0" fontId="10" fillId="5" borderId="0" xfId="0" applyFont="1" applyFill="1" applyAlignment="1">
      <alignment horizontal="left" vertical="top" wrapText="1"/>
    </xf>
    <xf numFmtId="0" fontId="11" fillId="5" borderId="0" xfId="0" applyFont="1" applyFill="1" applyAlignment="1">
      <alignment horizontal="left" vertical="top" wrapText="1"/>
    </xf>
    <xf numFmtId="0" fontId="12" fillId="0" borderId="0" xfId="0" applyFont="1" applyAlignment="1">
      <alignment horizontal="left" vertical="top" wrapText="1"/>
    </xf>
    <xf numFmtId="0" fontId="13" fillId="0" borderId="0" xfId="0" applyFont="1" applyAlignment="1">
      <alignment horizontal="left" vertical="top" wrapText="1"/>
    </xf>
    <xf numFmtId="0" fontId="14" fillId="0" borderId="0" xfId="0" applyFont="1" applyAlignment="1">
      <alignment horizontal="left" vertical="top" wrapText="1"/>
    </xf>
    <xf numFmtId="0" fontId="2" fillId="0" borderId="0" xfId="0" applyFont="1" applyAlignment="1">
      <alignment horizontal="left" vertical="top" wrapText="1"/>
    </xf>
    <xf numFmtId="0" fontId="0" fillId="0" borderId="0" xfId="0" applyAlignment="1">
      <alignment horizontal="right" vertical="top" wrapText="1"/>
    </xf>
    <xf numFmtId="0" fontId="0" fillId="0" borderId="0" xfId="0" applyAlignment="1" applyProtection="1">
      <alignment horizontal="left" vertical="top" wrapText="1"/>
      <protection locked="0"/>
    </xf>
    <xf numFmtId="0" fontId="14" fillId="6" borderId="0" xfId="0" applyFont="1" applyFill="1" applyAlignment="1">
      <alignment horizontal="left" vertical="top" wrapText="1"/>
    </xf>
    <xf numFmtId="0" fontId="5" fillId="6" borderId="0" xfId="0" applyFont="1" applyFill="1" applyAlignment="1">
      <alignment horizontal="left" vertical="top" wrapText="1"/>
    </xf>
    <xf numFmtId="0" fontId="15" fillId="6" borderId="0" xfId="0" applyFont="1" applyFill="1" applyAlignment="1">
      <alignment horizontal="left" vertical="top" wrapText="1"/>
    </xf>
    <xf numFmtId="0" fontId="16" fillId="6" borderId="0" xfId="0" applyFont="1" applyFill="1" applyAlignment="1">
      <alignment horizontal="right" vertical="top" wrapText="1"/>
    </xf>
    <xf numFmtId="0" fontId="16" fillId="6" borderId="0" xfId="0" applyFont="1" applyFill="1" applyAlignment="1">
      <alignment horizontal="left" vertical="top" wrapText="1"/>
    </xf>
    <xf numFmtId="0" fontId="16" fillId="6" borderId="0" xfId="0" applyFont="1" applyFill="1" applyAlignment="1" applyProtection="1">
      <alignment horizontal="left" vertical="top" wrapText="1"/>
      <protection locked="0"/>
    </xf>
    <xf numFmtId="0" fontId="17" fillId="6" borderId="0" xfId="0" applyFont="1" applyFill="1" applyAlignment="1">
      <alignment horizontal="left" vertical="top" wrapText="1"/>
    </xf>
    <xf numFmtId="0" fontId="18" fillId="6" borderId="0" xfId="0" applyFont="1" applyFill="1" applyAlignment="1">
      <alignment horizontal="left" vertical="top" wrapText="1"/>
    </xf>
    <xf numFmtId="0" fontId="15" fillId="0" borderId="0" xfId="0" applyFont="1" applyAlignment="1">
      <alignment horizontal="left" vertical="top" wrapText="1"/>
    </xf>
    <xf numFmtId="0" fontId="19" fillId="0" borderId="0" xfId="0" applyFont="1" applyAlignment="1">
      <alignment horizontal="left" vertical="top" wrapText="1"/>
    </xf>
    <xf numFmtId="0" fontId="16" fillId="0" borderId="0" xfId="0" applyFont="1" applyAlignment="1">
      <alignment horizontal="left" vertical="top" wrapText="1"/>
    </xf>
    <xf numFmtId="0" fontId="1" fillId="4" borderId="0" xfId="0" applyFont="1" applyFill="1" applyAlignment="1">
      <alignment horizontal="left" vertical="top" wrapText="1"/>
    </xf>
    <xf numFmtId="0" fontId="20" fillId="4" borderId="0" xfId="0" applyFont="1" applyFill="1" applyAlignment="1">
      <alignment horizontal="left" vertical="top" wrapText="1"/>
    </xf>
    <xf numFmtId="0" fontId="1" fillId="4" borderId="0" xfId="0" applyFont="1" applyFill="1" applyAlignment="1">
      <alignment horizontal="right" vertical="top" wrapText="1"/>
    </xf>
    <xf numFmtId="0" fontId="20" fillId="4" borderId="0" xfId="0" applyFont="1" applyFill="1" applyAlignment="1" applyProtection="1">
      <alignment horizontal="left" vertical="top" wrapText="1"/>
      <protection locked="0"/>
    </xf>
    <xf numFmtId="0" fontId="21" fillId="7" borderId="0" xfId="0" applyFont="1" applyFill="1" applyAlignment="1">
      <alignment horizontal="left" vertical="top" wrapText="1"/>
    </xf>
    <xf numFmtId="0" fontId="18" fillId="7" borderId="0" xfId="0" applyFont="1" applyFill="1" applyAlignment="1">
      <alignment horizontal="left" vertical="top" wrapText="1"/>
    </xf>
    <xf numFmtId="0" fontId="15" fillId="7" borderId="0" xfId="0" applyFont="1" applyFill="1" applyAlignment="1">
      <alignment horizontal="left" vertical="top" wrapText="1"/>
    </xf>
    <xf numFmtId="0" fontId="5" fillId="0" borderId="0" xfId="0" applyFont="1" applyAlignment="1">
      <alignment horizontal="center" vertical="top"/>
    </xf>
    <xf numFmtId="0" fontId="5" fillId="0" borderId="1" xfId="0" applyFont="1" applyBorder="1" applyAlignment="1" applyProtection="1">
      <alignment horizontal="left" vertical="top"/>
      <protection locked="0"/>
    </xf>
    <xf numFmtId="0" fontId="5" fillId="0" borderId="0" xfId="0" applyFont="1" applyAlignment="1">
      <alignment horizontal="left" vertical="top"/>
    </xf>
    <xf numFmtId="0" fontId="5" fillId="0" borderId="0" xfId="0" applyFont="1" applyAlignment="1">
      <alignment vertical="top"/>
    </xf>
    <xf numFmtId="0" fontId="5" fillId="0" borderId="0" xfId="0" applyFont="1" applyAlignment="1">
      <alignment horizontal="right" vertical="top"/>
    </xf>
    <xf numFmtId="0" fontId="5" fillId="0" borderId="0" xfId="0" applyFont="1" applyAlignment="1" applyProtection="1">
      <alignment horizontal="left" vertical="top"/>
      <protection locked="0"/>
    </xf>
    <xf numFmtId="0" fontId="14" fillId="0" borderId="0" xfId="0" applyFont="1" applyAlignment="1">
      <alignment horizontal="left" vertical="top"/>
    </xf>
    <xf numFmtId="0" fontId="5" fillId="8" borderId="0" xfId="0" applyFont="1" applyFill="1" applyAlignment="1">
      <alignment horizontal="left" vertical="top"/>
    </xf>
    <xf numFmtId="0" fontId="0" fillId="0" borderId="0" xfId="0" applyAlignment="1">
      <alignment horizontal="left" vertical="top"/>
    </xf>
    <xf numFmtId="0" fontId="5" fillId="0" borderId="1" xfId="0" applyFont="1" applyBorder="1" applyAlignment="1" applyProtection="1">
      <alignment horizontal="left" vertical="top" wrapText="1"/>
      <protection locked="0"/>
    </xf>
    <xf numFmtId="0" fontId="5" fillId="8" borderId="0" xfId="0" applyFont="1" applyFill="1" applyAlignment="1">
      <alignment horizontal="left" vertical="top" wrapText="1"/>
    </xf>
    <xf numFmtId="49" fontId="14" fillId="0" borderId="2" xfId="0" applyNumberFormat="1" applyFont="1" applyBorder="1" applyAlignment="1">
      <alignment horizontal="left" vertical="top" wrapText="1"/>
    </xf>
    <xf numFmtId="49" fontId="5" fillId="0" borderId="0" xfId="0" applyNumberFormat="1" applyFont="1" applyAlignment="1">
      <alignment horizontal="left" vertical="top" wrapText="1"/>
    </xf>
    <xf numFmtId="49" fontId="14" fillId="0" borderId="0" xfId="0" applyNumberFormat="1" applyFont="1" applyAlignment="1">
      <alignment horizontal="left" vertical="top" wrapText="1"/>
    </xf>
    <xf numFmtId="0" fontId="14" fillId="8" borderId="0" xfId="0" applyFont="1" applyFill="1" applyAlignment="1">
      <alignment horizontal="left" vertical="top" wrapText="1"/>
    </xf>
    <xf numFmtId="0" fontId="23" fillId="0" borderId="3" xfId="0" applyFont="1" applyBorder="1" applyAlignment="1" applyProtection="1">
      <alignment horizontal="left" vertical="top" wrapText="1"/>
      <protection locked="0"/>
    </xf>
    <xf numFmtId="0" fontId="5" fillId="0" borderId="0" xfId="0" applyFont="1" applyAlignment="1">
      <alignment horizontal="center" vertical="top" wrapText="1"/>
    </xf>
    <xf numFmtId="0" fontId="22" fillId="0" borderId="0" xfId="0" applyFont="1" applyAlignment="1">
      <alignment horizontal="left" vertical="top" wrapText="1"/>
    </xf>
    <xf numFmtId="0" fontId="23" fillId="0" borderId="0" xfId="0" applyFont="1" applyAlignment="1" applyProtection="1">
      <alignment horizontal="left" vertical="top" wrapText="1"/>
      <protection locked="0"/>
    </xf>
    <xf numFmtId="0" fontId="24" fillId="0" borderId="0" xfId="0" applyFont="1" applyAlignment="1">
      <alignment horizontal="left" vertical="top" wrapText="1"/>
    </xf>
    <xf numFmtId="0" fontId="5" fillId="0" borderId="0" xfId="0" applyFont="1" applyAlignment="1" applyProtection="1">
      <alignment horizontal="left" vertical="top" wrapText="1"/>
      <protection locked="0"/>
    </xf>
    <xf numFmtId="0" fontId="25" fillId="0" borderId="0" xfId="0" applyFont="1" applyAlignment="1">
      <alignment horizontal="left" vertical="top" wrapText="1"/>
    </xf>
    <xf numFmtId="0" fontId="26" fillId="0" borderId="0" xfId="0" applyFont="1" applyAlignment="1">
      <alignment vertical="top"/>
    </xf>
    <xf numFmtId="0" fontId="27" fillId="0" borderId="0" xfId="0" applyFont="1" applyAlignment="1">
      <alignment horizontal="left" vertical="top" wrapText="1"/>
    </xf>
    <xf numFmtId="0" fontId="5" fillId="9" borderId="0" xfId="0" applyFont="1" applyFill="1" applyAlignment="1">
      <alignment horizontal="left" vertical="top" wrapText="1"/>
    </xf>
    <xf numFmtId="0" fontId="5" fillId="9" borderId="0" xfId="0" applyFont="1" applyFill="1" applyAlignment="1" applyProtection="1">
      <alignment horizontal="left" vertical="top" wrapText="1"/>
      <protection locked="0"/>
    </xf>
    <xf numFmtId="0" fontId="26" fillId="0" borderId="0" xfId="0" applyFont="1" applyAlignment="1">
      <alignment horizontal="center" vertical="top" wrapText="1"/>
    </xf>
    <xf numFmtId="0" fontId="28" fillId="0" borderId="0" xfId="0" applyFont="1" applyAlignment="1" applyProtection="1">
      <alignment horizontal="left" vertical="top" wrapText="1"/>
      <protection locked="0"/>
    </xf>
    <xf numFmtId="0" fontId="23" fillId="0" borderId="0" xfId="0" applyFont="1" applyAlignment="1">
      <alignment horizontal="left" vertical="top" wrapText="1"/>
    </xf>
    <xf numFmtId="0" fontId="5" fillId="0" borderId="1" xfId="0" applyFont="1" applyBorder="1" applyAlignment="1">
      <alignment horizontal="left" vertical="top" wrapText="1"/>
    </xf>
    <xf numFmtId="0" fontId="29" fillId="0" borderId="0" xfId="0" applyFont="1" applyAlignment="1">
      <alignment vertical="top" wrapText="1"/>
    </xf>
    <xf numFmtId="0" fontId="26" fillId="0" borderId="0" xfId="0" applyFont="1" applyAlignment="1">
      <alignment horizontal="center" vertical="top"/>
    </xf>
    <xf numFmtId="0" fontId="23" fillId="10" borderId="5" xfId="0" applyFont="1" applyFill="1" applyBorder="1" applyAlignment="1">
      <alignment horizontal="left" vertical="top" wrapText="1"/>
    </xf>
    <xf numFmtId="0" fontId="14" fillId="10" borderId="6" xfId="0" applyFont="1" applyFill="1" applyBorder="1" applyAlignment="1">
      <alignment vertical="top" wrapText="1"/>
    </xf>
    <xf numFmtId="0" fontId="30" fillId="11" borderId="1" xfId="0" applyFont="1" applyFill="1" applyBorder="1" applyAlignment="1">
      <alignment horizontal="left" vertical="top" wrapText="1"/>
    </xf>
    <xf numFmtId="0" fontId="31" fillId="11" borderId="1" xfId="0" applyFont="1" applyFill="1" applyBorder="1" applyAlignment="1">
      <alignment horizontal="center" vertical="top" wrapText="1"/>
    </xf>
    <xf numFmtId="0" fontId="31" fillId="11" borderId="1" xfId="0" applyFont="1" applyFill="1" applyBorder="1" applyAlignment="1" applyProtection="1">
      <alignment horizontal="center" vertical="top" wrapText="1"/>
      <protection locked="0"/>
    </xf>
    <xf numFmtId="0" fontId="30" fillId="11" borderId="7" xfId="0" applyFont="1" applyFill="1" applyBorder="1" applyAlignment="1">
      <alignment horizontal="left" vertical="top" wrapText="1"/>
    </xf>
    <xf numFmtId="0" fontId="31" fillId="11" borderId="7" xfId="0" applyFont="1" applyFill="1" applyBorder="1" applyAlignment="1" applyProtection="1">
      <alignment horizontal="center" vertical="top" wrapText="1"/>
      <protection locked="0"/>
    </xf>
    <xf numFmtId="0" fontId="26" fillId="0" borderId="0" xfId="0" applyFont="1" applyAlignment="1">
      <alignment vertical="top" wrapText="1"/>
    </xf>
    <xf numFmtId="0" fontId="32" fillId="0" borderId="0" xfId="0" applyFont="1" applyAlignment="1">
      <alignment horizontal="left" vertical="top" wrapText="1"/>
    </xf>
    <xf numFmtId="0" fontId="5" fillId="0" borderId="0" xfId="0" applyFont="1" applyAlignment="1">
      <alignment vertical="top" wrapText="1"/>
    </xf>
    <xf numFmtId="0" fontId="5" fillId="0" borderId="1" xfId="0" applyFont="1" applyBorder="1" applyAlignment="1" applyProtection="1">
      <alignment vertical="top"/>
      <protection locked="0"/>
    </xf>
    <xf numFmtId="0" fontId="30" fillId="11" borderId="1" xfId="0" applyFont="1" applyFill="1" applyBorder="1" applyAlignment="1" applyProtection="1">
      <alignment horizontal="center" vertical="top" wrapText="1"/>
      <protection locked="0"/>
    </xf>
    <xf numFmtId="0" fontId="33" fillId="11" borderId="1" xfId="0" applyFont="1" applyFill="1" applyBorder="1" applyAlignment="1" applyProtection="1">
      <alignment horizontal="left" vertical="top" wrapText="1"/>
      <protection locked="0"/>
    </xf>
    <xf numFmtId="0" fontId="22" fillId="0" borderId="0" xfId="0" applyFont="1" applyAlignment="1" applyProtection="1">
      <alignment horizontal="left" vertical="top" wrapText="1"/>
      <protection locked="0"/>
    </xf>
    <xf numFmtId="0" fontId="30" fillId="11" borderId="1" xfId="0" applyFont="1" applyFill="1" applyBorder="1" applyAlignment="1" applyProtection="1">
      <alignment horizontal="left" vertical="top" wrapText="1"/>
      <protection locked="0"/>
    </xf>
    <xf numFmtId="0" fontId="30" fillId="11" borderId="0" xfId="0" applyFont="1" applyFill="1" applyAlignment="1">
      <alignment horizontal="left" vertical="top" wrapText="1"/>
    </xf>
    <xf numFmtId="0" fontId="31" fillId="0" borderId="0" xfId="0" applyFont="1" applyAlignment="1">
      <alignment horizontal="left" vertical="top" wrapText="1"/>
    </xf>
    <xf numFmtId="0" fontId="31" fillId="0" borderId="0" xfId="0" applyFont="1" applyAlignment="1" applyProtection="1">
      <alignment horizontal="left" vertical="top" wrapText="1"/>
      <protection locked="0"/>
    </xf>
    <xf numFmtId="0" fontId="34" fillId="0" borderId="0" xfId="0" applyFont="1" applyAlignment="1" applyProtection="1">
      <alignment horizontal="left" vertical="top" wrapText="1"/>
      <protection locked="0"/>
    </xf>
    <xf numFmtId="0" fontId="35" fillId="0" borderId="0" xfId="0" applyFont="1" applyAlignment="1">
      <alignment horizontal="left" vertical="top" wrapText="1"/>
    </xf>
    <xf numFmtId="0" fontId="36" fillId="0" borderId="0" xfId="0" applyFont="1" applyAlignment="1" applyProtection="1">
      <alignment horizontal="left" vertical="top" wrapText="1"/>
      <protection locked="0"/>
    </xf>
    <xf numFmtId="0" fontId="37" fillId="0" borderId="0" xfId="0" applyFont="1" applyAlignment="1" applyProtection="1">
      <alignment horizontal="left" vertical="top" wrapText="1"/>
      <protection locked="0"/>
    </xf>
    <xf numFmtId="0" fontId="1" fillId="11" borderId="0" xfId="0" applyFont="1" applyFill="1" applyAlignment="1">
      <alignment horizontal="left" vertical="top" wrapText="1"/>
    </xf>
    <xf numFmtId="0" fontId="38" fillId="11" borderId="0" xfId="0" applyFont="1" applyFill="1" applyAlignment="1">
      <alignment horizontal="left" vertical="top" wrapText="1"/>
    </xf>
    <xf numFmtId="0" fontId="1" fillId="11" borderId="0" xfId="0" applyFont="1" applyFill="1" applyAlignment="1">
      <alignment horizontal="right" vertical="top" wrapText="1"/>
    </xf>
    <xf numFmtId="0" fontId="38" fillId="11" borderId="0" xfId="0" applyFont="1" applyFill="1" applyAlignment="1" applyProtection="1">
      <alignment horizontal="left" vertical="top" wrapText="1"/>
      <protection locked="0"/>
    </xf>
    <xf numFmtId="0" fontId="21" fillId="12" borderId="0" xfId="0" applyFont="1" applyFill="1" applyAlignment="1">
      <alignment horizontal="left" vertical="top" wrapText="1"/>
    </xf>
    <xf numFmtId="0" fontId="5" fillId="0" borderId="0" xfId="0" applyFont="1" applyAlignment="1" applyProtection="1">
      <alignment vertical="top"/>
      <protection locked="0"/>
    </xf>
    <xf numFmtId="0" fontId="5" fillId="13" borderId="1" xfId="0" applyFont="1" applyFill="1" applyBorder="1" applyAlignment="1" applyProtection="1">
      <alignment vertical="top"/>
      <protection locked="0"/>
    </xf>
    <xf numFmtId="0" fontId="2" fillId="9" borderId="0" xfId="0" applyFont="1" applyFill="1" applyAlignment="1">
      <alignment horizontal="left" vertical="top" wrapText="1"/>
    </xf>
    <xf numFmtId="0" fontId="26" fillId="0" borderId="0" xfId="0" applyFont="1" applyAlignment="1">
      <alignment horizontal="left" vertical="top" wrapText="1"/>
    </xf>
    <xf numFmtId="0" fontId="28" fillId="0" borderId="0" xfId="0" applyFont="1" applyAlignment="1">
      <alignment horizontal="left" vertical="top" wrapText="1"/>
    </xf>
    <xf numFmtId="0" fontId="39" fillId="0" borderId="0" xfId="0" applyFont="1" applyAlignment="1">
      <alignment horizontal="left" vertical="top" wrapText="1"/>
    </xf>
    <xf numFmtId="0" fontId="1" fillId="4" borderId="0" xfId="0" applyFont="1" applyFill="1" applyAlignment="1">
      <alignment vertical="top" wrapText="1"/>
    </xf>
    <xf numFmtId="0" fontId="38" fillId="4" borderId="0" xfId="0" applyFont="1" applyFill="1" applyAlignment="1">
      <alignment vertical="top"/>
    </xf>
    <xf numFmtId="0" fontId="1" fillId="4" borderId="0" xfId="0" applyFont="1" applyFill="1" applyAlignment="1">
      <alignment horizontal="right" vertical="top"/>
    </xf>
    <xf numFmtId="0" fontId="38" fillId="4" borderId="0" xfId="0" applyFont="1" applyFill="1" applyAlignment="1">
      <alignment horizontal="left" vertical="top"/>
    </xf>
    <xf numFmtId="0" fontId="38" fillId="4" borderId="0" xfId="0" applyFont="1" applyFill="1" applyAlignment="1" applyProtection="1">
      <alignment horizontal="left" vertical="top"/>
      <protection locked="0"/>
    </xf>
    <xf numFmtId="0" fontId="0" fillId="12" borderId="0" xfId="0" applyFill="1" applyAlignment="1">
      <alignment horizontal="left" vertical="top" wrapText="1"/>
    </xf>
    <xf numFmtId="0" fontId="5" fillId="0" borderId="0" xfId="0" applyFont="1" applyAlignment="1">
      <alignment horizontal="right" vertical="top" wrapText="1"/>
    </xf>
    <xf numFmtId="0" fontId="23" fillId="0" borderId="1" xfId="0" applyFont="1" applyBorder="1" applyAlignment="1" applyProtection="1">
      <alignment horizontal="left" vertical="top" wrapText="1"/>
      <protection locked="0"/>
    </xf>
    <xf numFmtId="0" fontId="1" fillId="11" borderId="0" xfId="0" applyFont="1" applyFill="1" applyAlignment="1" applyProtection="1">
      <alignment horizontal="left" vertical="top" wrapText="1"/>
      <protection locked="0"/>
    </xf>
    <xf numFmtId="0" fontId="2" fillId="0" borderId="0" xfId="0" applyFont="1" applyAlignment="1">
      <alignment horizontal="right" vertical="top" wrapText="1"/>
    </xf>
    <xf numFmtId="0" fontId="2" fillId="0" borderId="0" xfId="0" applyFont="1" applyAlignment="1" applyProtection="1">
      <alignment horizontal="left" vertical="top" wrapText="1"/>
      <protection locked="0"/>
    </xf>
    <xf numFmtId="0" fontId="9" fillId="14" borderId="0" xfId="0" applyFont="1" applyFill="1" applyAlignment="1">
      <alignment horizontal="left" vertical="top" wrapText="1"/>
    </xf>
    <xf numFmtId="0" fontId="5" fillId="14" borderId="0" xfId="0" applyFont="1" applyFill="1" applyAlignment="1">
      <alignment horizontal="left" vertical="top" wrapText="1"/>
    </xf>
    <xf numFmtId="0" fontId="9" fillId="14" borderId="0" xfId="0" applyFont="1" applyFill="1" applyAlignment="1">
      <alignment horizontal="right" vertical="top" wrapText="1"/>
    </xf>
    <xf numFmtId="0" fontId="5" fillId="14" borderId="0" xfId="0" applyFont="1" applyFill="1" applyAlignment="1" applyProtection="1">
      <alignment horizontal="left" vertical="top" wrapText="1"/>
      <protection locked="0"/>
    </xf>
    <xf numFmtId="0" fontId="16" fillId="9" borderId="0" xfId="0" applyFont="1" applyFill="1" applyAlignment="1">
      <alignment horizontal="left" vertical="top" wrapText="1"/>
    </xf>
    <xf numFmtId="0" fontId="15" fillId="8" borderId="0" xfId="0" applyFont="1" applyFill="1" applyAlignment="1">
      <alignment horizontal="left" vertical="top" wrapText="1"/>
    </xf>
    <xf numFmtId="0" fontId="15" fillId="10" borderId="0" xfId="0" applyFont="1" applyFill="1" applyAlignment="1">
      <alignment horizontal="right" vertical="top" wrapText="1"/>
    </xf>
    <xf numFmtId="0" fontId="15" fillId="10" borderId="0" xfId="0" applyFont="1" applyFill="1" applyAlignment="1">
      <alignment horizontal="left" vertical="top" wrapText="1"/>
    </xf>
    <xf numFmtId="0" fontId="15" fillId="10" borderId="0" xfId="0" applyFont="1" applyFill="1" applyAlignment="1" applyProtection="1">
      <alignment horizontal="left" vertical="top" wrapText="1"/>
      <protection locked="0"/>
    </xf>
    <xf numFmtId="0" fontId="17" fillId="9" borderId="0" xfId="0" applyFont="1" applyFill="1" applyAlignment="1">
      <alignment horizontal="left" vertical="top" wrapText="1"/>
    </xf>
    <xf numFmtId="0" fontId="1" fillId="14" borderId="0" xfId="0" applyFont="1" applyFill="1" applyAlignment="1">
      <alignment horizontal="left" vertical="top" wrapText="1"/>
    </xf>
    <xf numFmtId="0" fontId="1" fillId="14" borderId="0" xfId="0" applyFont="1" applyFill="1" applyAlignment="1">
      <alignment horizontal="right" vertical="top" wrapText="1"/>
    </xf>
    <xf numFmtId="0" fontId="2" fillId="0" borderId="0" xfId="0" applyFont="1" applyAlignment="1">
      <alignment horizontal="center" vertical="top"/>
    </xf>
    <xf numFmtId="0" fontId="5" fillId="13" borderId="1" xfId="0" applyFont="1" applyFill="1" applyBorder="1" applyAlignment="1" applyProtection="1">
      <alignment horizontal="left" vertical="top"/>
      <protection locked="0"/>
    </xf>
    <xf numFmtId="0" fontId="5" fillId="0" borderId="0" xfId="0" applyFont="1"/>
    <xf numFmtId="0" fontId="22" fillId="0" borderId="0" xfId="0" applyFont="1" applyAlignment="1">
      <alignment vertical="top" wrapText="1"/>
    </xf>
    <xf numFmtId="0" fontId="14" fillId="0" borderId="2" xfId="0" applyFont="1" applyBorder="1" applyAlignment="1">
      <alignment vertical="top" wrapText="1"/>
    </xf>
    <xf numFmtId="0" fontId="21" fillId="0" borderId="0" xfId="0" applyFont="1" applyAlignment="1">
      <alignment horizontal="left" vertical="top" wrapText="1"/>
    </xf>
    <xf numFmtId="0" fontId="18" fillId="0" borderId="0" xfId="0" applyFont="1" applyAlignment="1">
      <alignment horizontal="left" vertical="top" wrapText="1"/>
    </xf>
    <xf numFmtId="0" fontId="17" fillId="0" borderId="0" xfId="0" applyFont="1" applyAlignment="1">
      <alignment horizontal="left" vertical="top" wrapText="1"/>
    </xf>
    <xf numFmtId="49" fontId="14" fillId="0" borderId="2" xfId="0" applyNumberFormat="1" applyFont="1" applyBorder="1" applyAlignment="1">
      <alignment horizontal="left" vertical="top"/>
    </xf>
    <xf numFmtId="0" fontId="5" fillId="0" borderId="1" xfId="0" applyFont="1" applyBorder="1" applyProtection="1">
      <protection locked="0"/>
    </xf>
    <xf numFmtId="0" fontId="1" fillId="15" borderId="0" xfId="0" applyFont="1" applyFill="1" applyAlignment="1">
      <alignment horizontal="left" vertical="top" wrapText="1"/>
    </xf>
    <xf numFmtId="0" fontId="5" fillId="15" borderId="0" xfId="0" applyFont="1" applyFill="1" applyAlignment="1">
      <alignment horizontal="left" vertical="top" wrapText="1"/>
    </xf>
    <xf numFmtId="0" fontId="1" fillId="15" borderId="0" xfId="0" applyFont="1" applyFill="1" applyAlignment="1">
      <alignment horizontal="right" vertical="top" wrapText="1"/>
    </xf>
    <xf numFmtId="0" fontId="5" fillId="15" borderId="0" xfId="0" applyFont="1" applyFill="1" applyAlignment="1" applyProtection="1">
      <alignment horizontal="left" vertical="top" wrapText="1"/>
      <protection locked="0"/>
    </xf>
    <xf numFmtId="0" fontId="31" fillId="9" borderId="1" xfId="0" applyFont="1" applyFill="1" applyBorder="1" applyAlignment="1">
      <alignment horizontal="left" vertical="top" wrapText="1"/>
    </xf>
    <xf numFmtId="0" fontId="31" fillId="9" borderId="1" xfId="0" applyFont="1" applyFill="1" applyBorder="1" applyAlignment="1" applyProtection="1">
      <alignment horizontal="left" vertical="top" wrapText="1"/>
      <protection locked="0"/>
    </xf>
    <xf numFmtId="0" fontId="34" fillId="9" borderId="1" xfId="0" applyFont="1" applyFill="1" applyBorder="1" applyAlignment="1" applyProtection="1">
      <alignment horizontal="left" vertical="top" wrapText="1"/>
      <protection locked="0"/>
    </xf>
    <xf numFmtId="0" fontId="5" fillId="0" borderId="0" xfId="0" applyFont="1" applyAlignment="1" applyProtection="1">
      <alignment vertical="center" wrapText="1"/>
      <protection locked="0"/>
    </xf>
    <xf numFmtId="0" fontId="23" fillId="0" borderId="4" xfId="0" applyFont="1" applyBorder="1" applyAlignment="1" applyProtection="1">
      <alignment horizontal="left" vertical="top" wrapText="1"/>
      <protection locked="0"/>
    </xf>
    <xf numFmtId="0" fontId="5" fillId="13" borderId="1" xfId="0" applyFont="1" applyFill="1" applyBorder="1" applyProtection="1">
      <protection locked="0"/>
    </xf>
    <xf numFmtId="0" fontId="28" fillId="0" borderId="4" xfId="0" applyFont="1" applyBorder="1" applyAlignment="1" applyProtection="1">
      <alignment horizontal="left" vertical="top" wrapText="1"/>
      <protection locked="0"/>
    </xf>
    <xf numFmtId="0" fontId="1" fillId="17" borderId="0" xfId="0" applyFont="1" applyFill="1" applyAlignment="1">
      <alignment horizontal="left" vertical="top" wrapText="1"/>
    </xf>
    <xf numFmtId="0" fontId="5" fillId="17" borderId="0" xfId="0" applyFont="1" applyFill="1" applyAlignment="1">
      <alignment horizontal="left" vertical="top" wrapText="1"/>
    </xf>
    <xf numFmtId="0" fontId="1" fillId="17" borderId="0" xfId="0" applyFont="1" applyFill="1" applyAlignment="1">
      <alignment horizontal="right" vertical="top" wrapText="1"/>
    </xf>
    <xf numFmtId="0" fontId="5" fillId="17" borderId="0" xfId="0" applyFont="1" applyFill="1" applyAlignment="1" applyProtection="1">
      <alignment horizontal="left" vertical="top" wrapText="1"/>
      <protection locked="0"/>
    </xf>
    <xf numFmtId="0" fontId="4" fillId="0" borderId="0" xfId="0" applyFont="1" applyAlignment="1">
      <alignment vertical="top" wrapText="1"/>
    </xf>
    <xf numFmtId="0" fontId="5" fillId="9" borderId="0" xfId="0" applyFont="1" applyFill="1" applyAlignment="1" applyProtection="1">
      <alignment horizontal="left" vertical="top"/>
      <protection locked="0"/>
    </xf>
    <xf numFmtId="0" fontId="23" fillId="0" borderId="3" xfId="0" quotePrefix="1" applyFont="1" applyBorder="1" applyAlignment="1" applyProtection="1">
      <alignment horizontal="left" vertical="top" wrapText="1"/>
      <protection locked="0"/>
    </xf>
    <xf numFmtId="0" fontId="5" fillId="15" borderId="0" xfId="0" applyFont="1" applyFill="1" applyAlignment="1">
      <alignment horizontal="right" vertical="top" wrapText="1"/>
    </xf>
    <xf numFmtId="0" fontId="14" fillId="0" borderId="0" xfId="0" applyFont="1" applyAlignment="1">
      <alignment horizontal="left" vertical="center" wrapText="1"/>
    </xf>
    <xf numFmtId="0" fontId="9" fillId="0" borderId="0" xfId="0" applyFont="1" applyAlignment="1">
      <alignment horizontal="center" vertical="top" wrapText="1"/>
    </xf>
    <xf numFmtId="0" fontId="9" fillId="18" borderId="0" xfId="0" applyFont="1" applyFill="1" applyAlignment="1">
      <alignment horizontal="left" vertical="top" wrapText="1"/>
    </xf>
    <xf numFmtId="0" fontId="3" fillId="18" borderId="0" xfId="0" applyFont="1" applyFill="1" applyAlignment="1">
      <alignment horizontal="left" vertical="top" wrapText="1"/>
    </xf>
    <xf numFmtId="0" fontId="9" fillId="18" borderId="0" xfId="0" applyFont="1" applyFill="1" applyAlignment="1">
      <alignment horizontal="right" vertical="top" wrapText="1"/>
    </xf>
    <xf numFmtId="0" fontId="3" fillId="18" borderId="0" xfId="0" applyFont="1" applyFill="1" applyAlignment="1" applyProtection="1">
      <alignment horizontal="left" vertical="top" wrapText="1"/>
      <protection locked="0"/>
    </xf>
    <xf numFmtId="0" fontId="15" fillId="9" borderId="0" xfId="0" applyFont="1" applyFill="1" applyAlignment="1">
      <alignment horizontal="right" vertical="top" wrapText="1"/>
    </xf>
    <xf numFmtId="0" fontId="15" fillId="9" borderId="0" xfId="0" applyFont="1" applyFill="1" applyAlignment="1">
      <alignment horizontal="left" vertical="top" wrapText="1"/>
    </xf>
    <xf numFmtId="0" fontId="15" fillId="9" borderId="0" xfId="0" applyFont="1" applyFill="1" applyAlignment="1" applyProtection="1">
      <alignment horizontal="left" vertical="top" wrapText="1"/>
      <protection locked="0"/>
    </xf>
    <xf numFmtId="0" fontId="1" fillId="18" borderId="0" xfId="0" applyFont="1" applyFill="1" applyAlignment="1">
      <alignment horizontal="left" vertical="top" wrapText="1"/>
    </xf>
    <xf numFmtId="0" fontId="20" fillId="18" borderId="0" xfId="0" applyFont="1" applyFill="1" applyAlignment="1">
      <alignment horizontal="left" vertical="top" wrapText="1"/>
    </xf>
    <xf numFmtId="0" fontId="1" fillId="18" borderId="0" xfId="0" applyFont="1" applyFill="1" applyAlignment="1">
      <alignment horizontal="right" vertical="top" wrapText="1"/>
    </xf>
    <xf numFmtId="0" fontId="20" fillId="18" borderId="0" xfId="0" applyFont="1" applyFill="1" applyAlignment="1" applyProtection="1">
      <alignment horizontal="left" vertical="top" wrapText="1"/>
      <protection locked="0"/>
    </xf>
    <xf numFmtId="0" fontId="26" fillId="0" borderId="0" xfId="0" applyFont="1" applyAlignment="1">
      <alignment horizontal="right" vertical="top" wrapText="1"/>
    </xf>
    <xf numFmtId="0" fontId="5" fillId="0" borderId="0" xfId="0" applyFont="1" applyAlignment="1">
      <alignment horizontal="right"/>
    </xf>
    <xf numFmtId="0" fontId="42" fillId="0" borderId="3" xfId="1" applyBorder="1" applyAlignment="1" applyProtection="1">
      <alignment horizontal="left" vertical="top" wrapText="1"/>
      <protection locked="0"/>
    </xf>
    <xf numFmtId="0" fontId="1" fillId="19" borderId="0" xfId="0" applyFont="1" applyFill="1" applyAlignment="1">
      <alignment horizontal="left" vertical="top" wrapText="1"/>
    </xf>
    <xf numFmtId="0" fontId="20" fillId="19" borderId="0" xfId="0" applyFont="1" applyFill="1" applyAlignment="1">
      <alignment horizontal="left" vertical="top" wrapText="1"/>
    </xf>
    <xf numFmtId="0" fontId="1" fillId="19" borderId="0" xfId="0" applyFont="1" applyFill="1" applyAlignment="1">
      <alignment horizontal="right" vertical="top" wrapText="1"/>
    </xf>
    <xf numFmtId="0" fontId="20" fillId="19" borderId="0" xfId="0" applyFont="1" applyFill="1" applyAlignment="1" applyProtection="1">
      <alignment horizontal="left" vertical="top" wrapText="1"/>
      <protection locked="0"/>
    </xf>
    <xf numFmtId="0" fontId="43" fillId="0" borderId="0" xfId="0" applyFont="1" applyAlignment="1">
      <alignment horizontal="left" vertical="top" wrapText="1"/>
    </xf>
    <xf numFmtId="0" fontId="14" fillId="0" borderId="0" xfId="0" applyFont="1"/>
    <xf numFmtId="0" fontId="0" fillId="0" borderId="0" xfId="0" applyAlignment="1">
      <alignment wrapText="1"/>
    </xf>
    <xf numFmtId="0" fontId="1" fillId="0" borderId="0" xfId="0" applyFont="1" applyAlignment="1">
      <alignment horizontal="center" vertical="top" wrapText="1"/>
    </xf>
    <xf numFmtId="0" fontId="1" fillId="19" borderId="0" xfId="0" applyFont="1" applyFill="1" applyAlignment="1">
      <alignment vertical="top" wrapText="1"/>
    </xf>
    <xf numFmtId="0" fontId="5" fillId="19" borderId="0" xfId="0" applyFont="1" applyFill="1" applyAlignment="1">
      <alignment vertical="top" wrapText="1"/>
    </xf>
    <xf numFmtId="0" fontId="5" fillId="19" borderId="0" xfId="0" applyFont="1" applyFill="1" applyAlignment="1">
      <alignment horizontal="right" vertical="top" wrapText="1"/>
    </xf>
    <xf numFmtId="0" fontId="5" fillId="19" borderId="0" xfId="0" applyFont="1" applyFill="1" applyAlignment="1">
      <alignment horizontal="left" vertical="top" wrapText="1"/>
    </xf>
    <xf numFmtId="0" fontId="5" fillId="19" borderId="0" xfId="0" applyFont="1" applyFill="1" applyAlignment="1" applyProtection="1">
      <alignment horizontal="left" vertical="top" wrapText="1"/>
      <protection locked="0"/>
    </xf>
    <xf numFmtId="0" fontId="3" fillId="20" borderId="0" xfId="0" applyFont="1" applyFill="1" applyAlignment="1">
      <alignment horizontal="left" vertical="top" wrapText="1"/>
    </xf>
    <xf numFmtId="0" fontId="3" fillId="20" borderId="0" xfId="0" applyFont="1" applyFill="1" applyAlignment="1">
      <alignment horizontal="right" vertical="top" wrapText="1"/>
    </xf>
    <xf numFmtId="0" fontId="3" fillId="20" borderId="0" xfId="0" applyFont="1" applyFill="1" applyAlignment="1" applyProtection="1">
      <alignment horizontal="left" vertical="top" wrapText="1"/>
      <protection locked="0"/>
    </xf>
    <xf numFmtId="0" fontId="15" fillId="20" borderId="0" xfId="0" applyFont="1" applyFill="1" applyAlignment="1">
      <alignment horizontal="left" vertical="top" wrapText="1"/>
    </xf>
    <xf numFmtId="0" fontId="20" fillId="20" borderId="0" xfId="0" applyFont="1" applyFill="1" applyAlignment="1">
      <alignment horizontal="left" vertical="top" wrapText="1"/>
    </xf>
    <xf numFmtId="0" fontId="5" fillId="20" borderId="0" xfId="0" applyFont="1" applyFill="1" applyAlignment="1">
      <alignment horizontal="right" vertical="top" wrapText="1"/>
    </xf>
    <xf numFmtId="0" fontId="20" fillId="20" borderId="0" xfId="0" applyFont="1" applyFill="1" applyAlignment="1" applyProtection="1">
      <alignment horizontal="left" vertical="top" wrapText="1"/>
      <protection locked="0"/>
    </xf>
    <xf numFmtId="9" fontId="5" fillId="0" borderId="0" xfId="0" applyNumberFormat="1" applyFont="1" applyAlignment="1">
      <alignment horizontal="left" vertical="top"/>
    </xf>
    <xf numFmtId="0" fontId="15" fillId="0" borderId="0" xfId="0" applyFont="1" applyAlignment="1">
      <alignment horizontal="right"/>
    </xf>
    <xf numFmtId="0" fontId="26" fillId="9" borderId="0" xfId="0" applyFont="1" applyFill="1" applyAlignment="1">
      <alignment horizontal="left" vertical="top" wrapText="1"/>
    </xf>
    <xf numFmtId="49" fontId="5" fillId="0" borderId="0" xfId="0" applyNumberFormat="1" applyFont="1" applyAlignment="1">
      <alignment vertical="top"/>
    </xf>
    <xf numFmtId="49" fontId="5" fillId="0" borderId="0" xfId="0" applyNumberFormat="1" applyFont="1" applyAlignment="1">
      <alignment horizontal="right" vertical="top"/>
    </xf>
    <xf numFmtId="0" fontId="14" fillId="0" borderId="0" xfId="0" applyFont="1" applyAlignment="1">
      <alignment horizontal="right" vertical="top" wrapText="1"/>
    </xf>
    <xf numFmtId="0" fontId="14" fillId="0" borderId="0" xfId="0" applyFont="1" applyAlignment="1" applyProtection="1">
      <alignment horizontal="left" vertical="top" wrapText="1"/>
      <protection locked="0"/>
    </xf>
    <xf numFmtId="0" fontId="5" fillId="21" borderId="0" xfId="0" applyFont="1" applyFill="1" applyAlignment="1">
      <alignment horizontal="left" vertical="top" wrapText="1"/>
    </xf>
    <xf numFmtId="0" fontId="5" fillId="21" borderId="0" xfId="0" applyFont="1" applyFill="1" applyAlignment="1">
      <alignment horizontal="right" vertical="top" wrapText="1"/>
    </xf>
    <xf numFmtId="0" fontId="5" fillId="21" borderId="0" xfId="0" applyFont="1" applyFill="1" applyAlignment="1" applyProtection="1">
      <alignment horizontal="left" vertical="top" wrapText="1"/>
      <protection locked="0"/>
    </xf>
    <xf numFmtId="0" fontId="5" fillId="0" borderId="4" xfId="0" applyFont="1" applyBorder="1" applyAlignment="1">
      <alignment horizontal="left" vertical="top" wrapText="1"/>
    </xf>
    <xf numFmtId="0" fontId="4" fillId="0" borderId="0" xfId="0" applyFont="1" applyAlignment="1">
      <alignment horizontal="left" vertical="top" wrapText="1"/>
    </xf>
    <xf numFmtId="0" fontId="22" fillId="0" borderId="0" xfId="0" applyFont="1" applyAlignment="1">
      <alignment horizontal="left" vertical="top" wrapText="1"/>
    </xf>
    <xf numFmtId="0" fontId="5" fillId="0" borderId="4" xfId="0" applyFont="1" applyBorder="1" applyAlignment="1">
      <alignment horizontal="left" wrapText="1"/>
    </xf>
    <xf numFmtId="0" fontId="5" fillId="0" borderId="0" xfId="0" applyFont="1" applyAlignment="1">
      <alignment horizontal="left" vertical="top" wrapText="1"/>
    </xf>
    <xf numFmtId="0" fontId="27" fillId="0" borderId="0" xfId="0" applyFont="1" applyAlignment="1">
      <alignment horizontal="left" vertical="top" wrapText="1"/>
    </xf>
    <xf numFmtId="0" fontId="5" fillId="0" borderId="4" xfId="0" applyFont="1" applyBorder="1" applyAlignment="1" applyProtection="1">
      <alignment horizontal="left" vertical="top" wrapText="1"/>
      <protection locked="0"/>
    </xf>
    <xf numFmtId="0" fontId="23" fillId="16" borderId="5" xfId="0" applyFont="1" applyFill="1" applyBorder="1" applyAlignment="1">
      <alignment horizontal="left" vertical="top" wrapText="1"/>
    </xf>
    <xf numFmtId="0" fontId="22" fillId="0" borderId="0" xfId="0" quotePrefix="1" applyFont="1" applyAlignment="1">
      <alignment horizontal="left" vertical="top" wrapText="1"/>
    </xf>
    <xf numFmtId="0" fontId="23" fillId="10" borderId="5" xfId="0" applyFont="1" applyFill="1" applyBorder="1" applyAlignment="1">
      <alignment horizontal="left" vertical="top" wrapText="1"/>
    </xf>
    <xf numFmtId="0" fontId="3" fillId="2" borderId="0" xfId="0" applyFont="1" applyFill="1" applyAlignment="1">
      <alignment horizontal="center" vertical="top" wrapText="1"/>
    </xf>
  </cellXfs>
  <cellStyles count="2">
    <cellStyle name="Hyperlink" xfId="1" builtinId="8"/>
    <cellStyle name="Normal" xfId="0" builtinId="0"/>
  </cellStyles>
  <dxfs count="352">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color theme="0"/>
      </font>
      <fill>
        <patternFill>
          <bgColor rgb="FFFF5050"/>
        </patternFill>
      </fill>
    </dxf>
    <dxf>
      <font>
        <color theme="0"/>
      </font>
      <fill>
        <patternFill>
          <bgColor rgb="FFFF5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F17780-06AE-4E44-99F9-A8D250E2E36E}">
  <dimension ref="A1:O1007"/>
  <sheetViews>
    <sheetView tabSelected="1" workbookViewId="0">
      <selection activeCell="D10" sqref="D10"/>
    </sheetView>
  </sheetViews>
  <sheetFormatPr defaultColWidth="8.77734375" defaultRowHeight="14.4" x14ac:dyDescent="0.3"/>
  <cols>
    <col min="1" max="1" width="5.44140625" style="1" customWidth="1"/>
    <col min="2" max="2" width="90.44140625" style="3" customWidth="1"/>
    <col min="3" max="3" width="3.44140625" style="5" customWidth="1"/>
    <col min="4" max="4" width="51.5546875" style="3" bestFit="1" customWidth="1"/>
    <col min="5" max="5" width="22.21875" style="21" customWidth="1"/>
    <col min="6" max="6" width="21.77734375" style="3" customWidth="1"/>
    <col min="7" max="7" width="43.5546875" style="3" customWidth="1"/>
    <col min="8" max="8" width="43.77734375" style="23" customWidth="1"/>
    <col min="9" max="9" width="80.5546875" style="10" customWidth="1"/>
    <col min="10" max="10" width="31.44140625" style="3" hidden="1" customWidth="1"/>
    <col min="11" max="11" width="23" style="3" hidden="1" customWidth="1"/>
    <col min="12" max="14" width="8.77734375" style="3" hidden="1" customWidth="1"/>
    <col min="15" max="15" width="26.21875" style="3" customWidth="1"/>
    <col min="16" max="16384" width="8.77734375" style="3"/>
  </cols>
  <sheetData>
    <row r="1" spans="1:15" ht="25.8" x14ac:dyDescent="0.3">
      <c r="B1" s="215" t="s">
        <v>0</v>
      </c>
      <c r="C1" s="215"/>
      <c r="D1" s="215"/>
      <c r="E1" s="215"/>
      <c r="F1" s="215"/>
      <c r="G1" s="215"/>
      <c r="H1" s="215"/>
      <c r="I1" s="2"/>
    </row>
    <row r="2" spans="1:15" ht="44.1" customHeight="1" x14ac:dyDescent="0.3">
      <c r="B2" s="4"/>
      <c r="E2" s="6"/>
      <c r="F2" s="7">
        <f>SUM(F3,F264,F476,F794)</f>
        <v>2074</v>
      </c>
      <c r="G2" s="8"/>
      <c r="H2" s="9"/>
      <c r="I2" s="3"/>
      <c r="J2" s="10"/>
    </row>
    <row r="3" spans="1:15" s="19" customFormat="1" ht="25.8" x14ac:dyDescent="0.3">
      <c r="A3" s="11"/>
      <c r="B3" s="12" t="s">
        <v>1</v>
      </c>
      <c r="C3" s="13"/>
      <c r="D3" s="13"/>
      <c r="E3" s="13"/>
      <c r="F3" s="14">
        <f>F6+F113+F172</f>
        <v>562</v>
      </c>
      <c r="G3" s="13"/>
      <c r="H3" s="15"/>
      <c r="I3" s="13"/>
      <c r="J3" s="16"/>
      <c r="K3" s="16"/>
      <c r="L3" s="16"/>
      <c r="M3" s="16">
        <v>650</v>
      </c>
      <c r="N3" s="17">
        <v>0.25</v>
      </c>
      <c r="O3" s="18"/>
    </row>
    <row r="4" spans="1:15" ht="144" x14ac:dyDescent="0.3">
      <c r="B4" s="20" t="s">
        <v>2</v>
      </c>
      <c r="F4" s="22"/>
    </row>
    <row r="5" spans="1:15" ht="15.6" x14ac:dyDescent="0.3">
      <c r="B5" s="24" t="s">
        <v>3</v>
      </c>
      <c r="C5" s="25"/>
      <c r="D5" s="24" t="s">
        <v>4</v>
      </c>
      <c r="E5" s="26"/>
      <c r="F5" s="27"/>
      <c r="G5" s="28"/>
      <c r="H5" s="29"/>
      <c r="I5" s="30" t="s">
        <v>5</v>
      </c>
      <c r="J5" s="28" t="s">
        <v>6</v>
      </c>
      <c r="K5" s="28" t="s">
        <v>7</v>
      </c>
      <c r="L5" s="31"/>
      <c r="M5" s="32"/>
      <c r="N5" s="33"/>
      <c r="O5" s="34"/>
    </row>
    <row r="6" spans="1:15" ht="15.6" x14ac:dyDescent="0.3">
      <c r="B6" s="35" t="s">
        <v>8</v>
      </c>
      <c r="C6" s="36"/>
      <c r="D6" s="36"/>
      <c r="E6" s="36"/>
      <c r="F6" s="37">
        <f>SUM(F7:F112)</f>
        <v>255</v>
      </c>
      <c r="G6" s="36"/>
      <c r="H6" s="38"/>
      <c r="I6" s="36"/>
      <c r="J6" s="39"/>
      <c r="K6" s="40"/>
      <c r="L6" s="41">
        <v>220</v>
      </c>
      <c r="M6" s="34"/>
      <c r="N6" s="34"/>
      <c r="O6" s="34"/>
    </row>
    <row r="7" spans="1:15" s="50" customFormat="1" x14ac:dyDescent="0.3">
      <c r="A7" s="42">
        <v>1</v>
      </c>
      <c r="B7" s="209" t="s">
        <v>9</v>
      </c>
      <c r="C7" s="43" t="s">
        <v>10</v>
      </c>
      <c r="D7" s="44" t="s">
        <v>11</v>
      </c>
      <c r="E7" s="45">
        <v>30</v>
      </c>
      <c r="F7" s="46">
        <f>IF(C7="x",E7,0)</f>
        <v>30</v>
      </c>
      <c r="G7" s="44"/>
      <c r="H7" s="47"/>
      <c r="I7" s="207" t="s">
        <v>12</v>
      </c>
      <c r="J7" s="48"/>
      <c r="K7" s="49"/>
      <c r="O7" s="209"/>
    </row>
    <row r="8" spans="1:15" x14ac:dyDescent="0.3">
      <c r="B8" s="209"/>
      <c r="C8" s="51"/>
      <c r="D8" s="5" t="s">
        <v>13</v>
      </c>
      <c r="E8" s="45">
        <v>0</v>
      </c>
      <c r="F8" s="46">
        <f>IF(C8="x",E8,0)</f>
        <v>0</v>
      </c>
      <c r="G8" s="44"/>
      <c r="H8" s="47"/>
      <c r="I8" s="207"/>
      <c r="J8" s="20"/>
      <c r="K8" s="52"/>
      <c r="O8" s="209"/>
    </row>
    <row r="9" spans="1:15" x14ac:dyDescent="0.3">
      <c r="B9" s="209"/>
      <c r="C9" s="51"/>
      <c r="D9" s="5" t="s">
        <v>14</v>
      </c>
      <c r="E9" s="45">
        <v>30</v>
      </c>
      <c r="F9" s="46">
        <f>IF(C9="x",E9,0)</f>
        <v>0</v>
      </c>
      <c r="G9" s="44"/>
      <c r="H9" s="47"/>
      <c r="I9" s="207"/>
      <c r="J9" s="20"/>
      <c r="K9" s="52"/>
      <c r="O9" s="209"/>
    </row>
    <row r="10" spans="1:15" ht="43.2" x14ac:dyDescent="0.3">
      <c r="B10" s="53" t="s">
        <v>15</v>
      </c>
      <c r="C10" s="54"/>
      <c r="D10" s="55"/>
      <c r="E10" s="45"/>
      <c r="F10" s="46"/>
      <c r="G10" s="44"/>
      <c r="H10" s="47"/>
      <c r="J10" s="55"/>
      <c r="K10" s="56"/>
    </row>
    <row r="11" spans="1:15" ht="409.6" x14ac:dyDescent="0.3">
      <c r="B11" s="57" t="s">
        <v>16</v>
      </c>
      <c r="D11" s="20"/>
      <c r="E11" s="45"/>
      <c r="F11" s="46"/>
      <c r="G11" s="44"/>
      <c r="H11" s="47"/>
      <c r="J11" s="20"/>
      <c r="K11" s="56"/>
    </row>
    <row r="12" spans="1:15" x14ac:dyDescent="0.3">
      <c r="B12" s="20"/>
      <c r="D12" s="20"/>
      <c r="E12" s="45"/>
      <c r="F12" s="46"/>
      <c r="G12" s="44"/>
      <c r="H12" s="47"/>
      <c r="J12" s="20"/>
      <c r="K12" s="56"/>
    </row>
    <row r="13" spans="1:15" ht="14.55" customHeight="1" x14ac:dyDescent="0.3">
      <c r="A13" s="1">
        <v>2</v>
      </c>
      <c r="B13" s="209" t="s">
        <v>17</v>
      </c>
      <c r="C13" s="51" t="s">
        <v>10</v>
      </c>
      <c r="D13" s="5" t="s">
        <v>11</v>
      </c>
      <c r="E13" s="45">
        <v>30</v>
      </c>
      <c r="F13" s="46">
        <f>IF(C13="x",E13,0)</f>
        <v>30</v>
      </c>
      <c r="G13" s="44"/>
      <c r="H13" s="47"/>
      <c r="I13" s="207" t="s">
        <v>18</v>
      </c>
      <c r="J13" s="20"/>
      <c r="K13" s="56"/>
    </row>
    <row r="14" spans="1:15" x14ac:dyDescent="0.3">
      <c r="B14" s="209"/>
      <c r="C14" s="51"/>
      <c r="D14" s="5" t="s">
        <v>13</v>
      </c>
      <c r="E14" s="45">
        <v>0</v>
      </c>
      <c r="F14" s="46">
        <f>IF(C14="x",E14,0)</f>
        <v>0</v>
      </c>
      <c r="G14" s="44"/>
      <c r="H14" s="47"/>
      <c r="I14" s="207"/>
      <c r="J14" s="20"/>
      <c r="K14" s="56"/>
    </row>
    <row r="15" spans="1:15" x14ac:dyDescent="0.3">
      <c r="B15" s="209"/>
      <c r="C15" s="51"/>
      <c r="D15" s="5" t="s">
        <v>19</v>
      </c>
      <c r="E15" s="45">
        <v>30</v>
      </c>
      <c r="F15" s="46">
        <f>IF(C15="x",E15,0)</f>
        <v>0</v>
      </c>
      <c r="G15" s="44"/>
      <c r="H15" s="47"/>
      <c r="I15" s="207"/>
      <c r="J15" s="20"/>
      <c r="K15" s="56"/>
    </row>
    <row r="16" spans="1:15" ht="57.6" x14ac:dyDescent="0.3">
      <c r="B16" s="53" t="s">
        <v>20</v>
      </c>
      <c r="C16" s="54"/>
      <c r="D16" s="55"/>
      <c r="E16" s="45"/>
      <c r="F16" s="46"/>
      <c r="G16" s="44"/>
      <c r="H16" s="47"/>
      <c r="J16" s="55"/>
      <c r="K16" s="56"/>
    </row>
    <row r="17" spans="1:11" ht="201.6" x14ac:dyDescent="0.3">
      <c r="B17" s="57" t="s">
        <v>21</v>
      </c>
      <c r="D17" s="20"/>
      <c r="E17" s="45"/>
      <c r="F17" s="46"/>
      <c r="G17" s="44"/>
      <c r="H17" s="47"/>
      <c r="J17" s="20"/>
      <c r="K17" s="56"/>
    </row>
    <row r="18" spans="1:11" x14ac:dyDescent="0.3">
      <c r="B18" s="20"/>
      <c r="D18" s="20"/>
      <c r="E18" s="45"/>
      <c r="F18" s="46"/>
      <c r="G18" s="44"/>
      <c r="H18" s="47"/>
      <c r="J18" s="20"/>
      <c r="K18" s="56"/>
    </row>
    <row r="19" spans="1:11" s="5" customFormat="1" ht="14.55" customHeight="1" x14ac:dyDescent="0.3">
      <c r="A19" s="58">
        <v>3</v>
      </c>
      <c r="B19" s="209" t="s">
        <v>22</v>
      </c>
      <c r="C19" s="51" t="s">
        <v>10</v>
      </c>
      <c r="D19" s="5" t="s">
        <v>11</v>
      </c>
      <c r="E19" s="45">
        <v>10</v>
      </c>
      <c r="F19" s="46">
        <f>IF(C19="x",E19,0)</f>
        <v>10</v>
      </c>
      <c r="G19" s="44"/>
      <c r="H19" s="47"/>
      <c r="I19" s="207"/>
      <c r="J19" s="20"/>
      <c r="K19" s="52"/>
    </row>
    <row r="20" spans="1:11" s="5" customFormat="1" x14ac:dyDescent="0.3">
      <c r="A20" s="58"/>
      <c r="B20" s="209"/>
      <c r="C20" s="51"/>
      <c r="D20" s="5" t="s">
        <v>13</v>
      </c>
      <c r="E20" s="45">
        <v>0</v>
      </c>
      <c r="F20" s="46">
        <f>IF(C20="x",E20,0)</f>
        <v>0</v>
      </c>
      <c r="G20" s="44"/>
      <c r="H20" s="47"/>
      <c r="I20" s="207"/>
      <c r="J20" s="20"/>
      <c r="K20" s="52"/>
    </row>
    <row r="21" spans="1:11" s="5" customFormat="1" x14ac:dyDescent="0.3">
      <c r="A21" s="58"/>
      <c r="B21" s="20" t="s">
        <v>23</v>
      </c>
      <c r="D21" s="20"/>
      <c r="E21" s="45"/>
      <c r="F21" s="46"/>
      <c r="G21" s="44"/>
      <c r="H21" s="47"/>
      <c r="I21" s="59"/>
      <c r="J21" s="20"/>
      <c r="K21" s="52"/>
    </row>
    <row r="22" spans="1:11" x14ac:dyDescent="0.3">
      <c r="B22" s="57" t="s">
        <v>24</v>
      </c>
      <c r="D22" s="20"/>
      <c r="E22" s="45"/>
      <c r="F22" s="46"/>
      <c r="G22" s="44"/>
      <c r="H22" s="47"/>
      <c r="J22" s="20"/>
      <c r="K22" s="56"/>
    </row>
    <row r="23" spans="1:11" x14ac:dyDescent="0.3">
      <c r="B23" s="60"/>
      <c r="D23" s="20"/>
      <c r="E23" s="45"/>
      <c r="F23" s="46"/>
      <c r="G23" s="44"/>
      <c r="H23" s="47"/>
      <c r="J23" s="20"/>
      <c r="K23" s="56"/>
    </row>
    <row r="24" spans="1:11" s="20" customFormat="1" ht="15.6" x14ac:dyDescent="0.3">
      <c r="A24" s="58">
        <v>4</v>
      </c>
      <c r="B24" s="211" t="s">
        <v>25</v>
      </c>
      <c r="C24" s="51" t="s">
        <v>10</v>
      </c>
      <c r="D24" s="5" t="s">
        <v>11</v>
      </c>
      <c r="E24" s="45">
        <v>10</v>
      </c>
      <c r="F24" s="46">
        <f>IF(C24="x",E24,0)</f>
        <v>10</v>
      </c>
      <c r="G24" s="44"/>
      <c r="H24" s="47"/>
      <c r="I24" s="61"/>
      <c r="K24" s="56"/>
    </row>
    <row r="25" spans="1:11" s="20" customFormat="1" x14ac:dyDescent="0.3">
      <c r="A25" s="58"/>
      <c r="B25" s="211"/>
      <c r="C25" s="51"/>
      <c r="D25" s="5" t="s">
        <v>13</v>
      </c>
      <c r="E25" s="45">
        <v>0</v>
      </c>
      <c r="F25" s="46">
        <f>IF(C25="x",E25,0)</f>
        <v>0</v>
      </c>
      <c r="G25" s="44"/>
      <c r="H25" s="47"/>
      <c r="I25" s="59"/>
      <c r="K25" s="56"/>
    </row>
    <row r="26" spans="1:11" s="20" customFormat="1" x14ac:dyDescent="0.3">
      <c r="A26" s="58"/>
      <c r="B26" s="62"/>
      <c r="C26" s="51"/>
      <c r="D26" s="5" t="s">
        <v>19</v>
      </c>
      <c r="E26" s="45">
        <v>10</v>
      </c>
      <c r="F26" s="46">
        <f>IF(C26="x",E26,0)</f>
        <v>0</v>
      </c>
      <c r="G26" s="44"/>
      <c r="H26" s="47"/>
      <c r="I26" s="59"/>
      <c r="K26" s="56"/>
    </row>
    <row r="27" spans="1:11" s="20" customFormat="1" x14ac:dyDescent="0.3">
      <c r="A27" s="58"/>
      <c r="B27" s="53" t="s">
        <v>26</v>
      </c>
      <c r="C27" s="5"/>
      <c r="E27" s="45"/>
      <c r="F27" s="46"/>
      <c r="G27" s="44"/>
      <c r="H27" s="47"/>
      <c r="I27" s="59"/>
      <c r="K27" s="56"/>
    </row>
    <row r="28" spans="1:11" s="20" customFormat="1" ht="331.2" x14ac:dyDescent="0.3">
      <c r="A28" s="58"/>
      <c r="B28" s="57" t="s">
        <v>27</v>
      </c>
      <c r="C28" s="5"/>
      <c r="E28" s="45"/>
      <c r="F28" s="46"/>
      <c r="G28" s="44"/>
      <c r="H28" s="47"/>
      <c r="I28" s="59"/>
      <c r="K28" s="56"/>
    </row>
    <row r="29" spans="1:11" x14ac:dyDescent="0.3">
      <c r="B29" s="60"/>
      <c r="D29" s="20"/>
      <c r="E29" s="45"/>
      <c r="F29" s="46"/>
      <c r="G29" s="44"/>
      <c r="H29" s="47"/>
      <c r="J29" s="20"/>
      <c r="K29" s="56"/>
    </row>
    <row r="30" spans="1:11" s="5" customFormat="1" ht="14.55" customHeight="1" x14ac:dyDescent="0.3">
      <c r="A30" s="58">
        <v>5</v>
      </c>
      <c r="B30" s="209" t="s">
        <v>28</v>
      </c>
      <c r="C30" s="51" t="s">
        <v>10</v>
      </c>
      <c r="D30" s="5" t="s">
        <v>11</v>
      </c>
      <c r="E30" s="45">
        <v>25</v>
      </c>
      <c r="F30" s="46">
        <f>IF(C30="x",E30,0)</f>
        <v>25</v>
      </c>
      <c r="G30" s="44"/>
      <c r="H30" s="47"/>
      <c r="I30" s="207"/>
      <c r="J30" s="20"/>
      <c r="K30" s="52"/>
    </row>
    <row r="31" spans="1:11" s="5" customFormat="1" x14ac:dyDescent="0.3">
      <c r="A31" s="58"/>
      <c r="B31" s="209"/>
      <c r="C31" s="51"/>
      <c r="D31" s="5" t="s">
        <v>29</v>
      </c>
      <c r="E31" s="45">
        <v>0</v>
      </c>
      <c r="F31" s="46">
        <f>IF(C31="x",E31,0)</f>
        <v>0</v>
      </c>
      <c r="G31" s="44"/>
      <c r="H31" s="47"/>
      <c r="I31" s="207"/>
      <c r="J31" s="20"/>
      <c r="K31" s="52"/>
    </row>
    <row r="32" spans="1:11" x14ac:dyDescent="0.3">
      <c r="B32" s="20" t="s">
        <v>30</v>
      </c>
      <c r="D32" s="20"/>
      <c r="E32" s="45"/>
      <c r="F32" s="46"/>
      <c r="G32" s="44"/>
      <c r="H32" s="47"/>
      <c r="J32" s="20"/>
      <c r="K32" s="56"/>
    </row>
    <row r="33" spans="1:11" s="5" customFormat="1" ht="100.8" x14ac:dyDescent="0.3">
      <c r="A33" s="58"/>
      <c r="B33" s="57" t="s">
        <v>31</v>
      </c>
      <c r="D33" s="20"/>
      <c r="E33" s="45"/>
      <c r="F33" s="46"/>
      <c r="G33" s="44"/>
      <c r="H33" s="47"/>
      <c r="I33" s="59"/>
      <c r="J33" s="20"/>
      <c r="K33" s="52"/>
    </row>
    <row r="34" spans="1:11" s="5" customFormat="1" x14ac:dyDescent="0.3">
      <c r="A34" s="58"/>
      <c r="B34" s="20"/>
      <c r="D34" s="20"/>
      <c r="E34" s="45"/>
      <c r="F34" s="46"/>
      <c r="G34" s="44"/>
      <c r="H34" s="47"/>
      <c r="I34" s="59"/>
      <c r="J34" s="20"/>
      <c r="K34" s="52"/>
    </row>
    <row r="35" spans="1:11" s="20" customFormat="1" ht="14.55" customHeight="1" x14ac:dyDescent="0.3">
      <c r="A35" s="58" t="s">
        <v>32</v>
      </c>
      <c r="B35" s="209" t="s">
        <v>33</v>
      </c>
      <c r="C35" s="51" t="s">
        <v>10</v>
      </c>
      <c r="D35" s="5" t="s">
        <v>11</v>
      </c>
      <c r="E35" s="45">
        <v>15</v>
      </c>
      <c r="F35" s="46">
        <f>IF(C35="x",E35,0)</f>
        <v>15</v>
      </c>
      <c r="G35" s="44"/>
      <c r="H35" s="47"/>
      <c r="I35" s="207" t="s">
        <v>34</v>
      </c>
      <c r="K35" s="56"/>
    </row>
    <row r="36" spans="1:11" s="20" customFormat="1" ht="57.6" customHeight="1" x14ac:dyDescent="0.3">
      <c r="A36" s="58"/>
      <c r="B36" s="209"/>
      <c r="C36" s="51"/>
      <c r="D36" s="5" t="s">
        <v>13</v>
      </c>
      <c r="E36" s="45">
        <v>0</v>
      </c>
      <c r="F36" s="46">
        <f>IF(C36="x",E36,0)</f>
        <v>0</v>
      </c>
      <c r="G36" s="44"/>
      <c r="H36" s="47"/>
      <c r="I36" s="207"/>
      <c r="K36" s="56"/>
    </row>
    <row r="37" spans="1:11" s="5" customFormat="1" x14ac:dyDescent="0.3">
      <c r="A37" s="58"/>
      <c r="B37" s="20" t="s">
        <v>35</v>
      </c>
      <c r="D37" s="63"/>
      <c r="E37" s="64"/>
      <c r="F37" s="46"/>
      <c r="G37" s="44"/>
      <c r="H37" s="47"/>
      <c r="I37" s="65"/>
      <c r="J37" s="20"/>
      <c r="K37" s="52"/>
    </row>
    <row r="38" spans="1:11" ht="316.8" x14ac:dyDescent="0.3">
      <c r="A38" s="58"/>
      <c r="B38" s="57" t="s">
        <v>36</v>
      </c>
      <c r="D38" s="63"/>
      <c r="E38" s="64"/>
      <c r="F38" s="46"/>
      <c r="G38" s="66" t="s">
        <v>37</v>
      </c>
      <c r="H38" s="67" t="s">
        <v>38</v>
      </c>
      <c r="J38" s="20"/>
      <c r="K38" s="56"/>
    </row>
    <row r="39" spans="1:11" x14ac:dyDescent="0.3">
      <c r="A39" s="68"/>
      <c r="B39" s="69"/>
      <c r="D39" s="63"/>
      <c r="E39" s="45"/>
      <c r="F39" s="46"/>
      <c r="G39" s="44"/>
      <c r="H39" s="47"/>
      <c r="I39" s="65"/>
      <c r="J39" s="20"/>
      <c r="K39" s="56"/>
    </row>
    <row r="40" spans="1:11" s="20" customFormat="1" x14ac:dyDescent="0.3">
      <c r="A40" s="58" t="s">
        <v>39</v>
      </c>
      <c r="B40" s="209" t="s">
        <v>40</v>
      </c>
      <c r="C40" s="51" t="s">
        <v>10</v>
      </c>
      <c r="D40" s="5" t="s">
        <v>11</v>
      </c>
      <c r="E40" s="45">
        <v>15</v>
      </c>
      <c r="F40" s="46">
        <f>IF(C40="x",E40,0)</f>
        <v>15</v>
      </c>
      <c r="G40" s="44"/>
      <c r="H40" s="47"/>
      <c r="I40" s="207" t="s">
        <v>41</v>
      </c>
      <c r="K40" s="56"/>
    </row>
    <row r="41" spans="1:11" s="20" customFormat="1" x14ac:dyDescent="0.3">
      <c r="A41" s="58"/>
      <c r="B41" s="209"/>
      <c r="C41" s="51"/>
      <c r="D41" s="5" t="s">
        <v>13</v>
      </c>
      <c r="E41" s="45">
        <v>0</v>
      </c>
      <c r="F41" s="46">
        <f>IF(C41="x",E41,0)</f>
        <v>0</v>
      </c>
      <c r="G41" s="44"/>
      <c r="H41" s="47"/>
      <c r="I41" s="207"/>
      <c r="K41" s="56"/>
    </row>
    <row r="42" spans="1:11" s="20" customFormat="1" x14ac:dyDescent="0.3">
      <c r="A42" s="58"/>
      <c r="B42" s="20" t="s">
        <v>35</v>
      </c>
      <c r="C42" s="5"/>
      <c r="E42" s="45"/>
      <c r="F42" s="46"/>
      <c r="G42" s="44"/>
      <c r="H42" s="47"/>
      <c r="I42" s="59"/>
      <c r="K42" s="56"/>
    </row>
    <row r="43" spans="1:11" s="20" customFormat="1" ht="403.2" x14ac:dyDescent="0.3">
      <c r="A43" s="58"/>
      <c r="B43" s="57" t="s">
        <v>42</v>
      </c>
      <c r="C43" s="5"/>
      <c r="E43" s="45"/>
      <c r="F43" s="46"/>
      <c r="G43" s="66" t="s">
        <v>43</v>
      </c>
      <c r="H43" s="67" t="s">
        <v>44</v>
      </c>
      <c r="K43" s="56"/>
    </row>
    <row r="44" spans="1:11" x14ac:dyDescent="0.3">
      <c r="A44" s="68"/>
      <c r="B44" s="69"/>
      <c r="D44" s="63"/>
      <c r="E44" s="64"/>
      <c r="F44" s="46"/>
      <c r="G44" s="44"/>
      <c r="H44" s="47"/>
      <c r="I44" s="65"/>
      <c r="J44" s="20"/>
      <c r="K44" s="56"/>
    </row>
    <row r="45" spans="1:11" s="20" customFormat="1" x14ac:dyDescent="0.3">
      <c r="A45" s="58" t="s">
        <v>45</v>
      </c>
      <c r="B45" s="209" t="s">
        <v>46</v>
      </c>
      <c r="C45" s="51"/>
      <c r="D45" s="5" t="s">
        <v>11</v>
      </c>
      <c r="E45" s="45">
        <v>15</v>
      </c>
      <c r="F45" s="46">
        <f>IF(C45="x",E45,0)</f>
        <v>0</v>
      </c>
      <c r="G45" s="44"/>
      <c r="H45" s="47"/>
      <c r="I45" s="207" t="s">
        <v>47</v>
      </c>
      <c r="K45" s="56"/>
    </row>
    <row r="46" spans="1:11" s="20" customFormat="1" x14ac:dyDescent="0.3">
      <c r="A46" s="58"/>
      <c r="B46" s="209"/>
      <c r="C46" s="51" t="s">
        <v>10</v>
      </c>
      <c r="D46" s="5" t="s">
        <v>13</v>
      </c>
      <c r="E46" s="45">
        <v>0</v>
      </c>
      <c r="F46" s="46">
        <f>IF(C46="x",E46,0)</f>
        <v>0</v>
      </c>
      <c r="G46" s="44"/>
      <c r="H46" s="47"/>
      <c r="I46" s="207"/>
      <c r="K46" s="56"/>
    </row>
    <row r="47" spans="1:11" s="20" customFormat="1" x14ac:dyDescent="0.3">
      <c r="A47" s="58"/>
      <c r="B47" s="20" t="s">
        <v>35</v>
      </c>
      <c r="C47" s="5"/>
      <c r="E47" s="45"/>
      <c r="F47" s="46"/>
      <c r="G47" s="44"/>
      <c r="H47" s="47"/>
      <c r="I47" s="59"/>
      <c r="K47" s="56"/>
    </row>
    <row r="48" spans="1:11" s="20" customFormat="1" x14ac:dyDescent="0.3">
      <c r="A48" s="58"/>
      <c r="B48" s="57" t="e">
        <f>#REF!</f>
        <v>#REF!</v>
      </c>
      <c r="C48" s="5"/>
      <c r="E48" s="45"/>
      <c r="F48" s="46"/>
      <c r="G48" s="44"/>
      <c r="H48" s="47"/>
      <c r="I48" s="59"/>
      <c r="K48" s="56"/>
    </row>
    <row r="49" spans="1:11" s="20" customFormat="1" x14ac:dyDescent="0.3">
      <c r="A49" s="58"/>
      <c r="B49" s="60"/>
      <c r="C49" s="5"/>
      <c r="E49" s="45"/>
      <c r="F49" s="46"/>
      <c r="G49" s="44"/>
      <c r="H49" s="47"/>
      <c r="I49" s="59"/>
      <c r="K49" s="56"/>
    </row>
    <row r="50" spans="1:11" s="20" customFormat="1" x14ac:dyDescent="0.3">
      <c r="A50" s="58" t="s">
        <v>48</v>
      </c>
      <c r="B50" s="209" t="s">
        <v>49</v>
      </c>
      <c r="C50" s="51" t="s">
        <v>10</v>
      </c>
      <c r="D50" s="5" t="s">
        <v>11</v>
      </c>
      <c r="E50" s="45">
        <v>10</v>
      </c>
      <c r="F50" s="46">
        <f>IF(C50="x",E50,0)</f>
        <v>10</v>
      </c>
      <c r="G50" s="44"/>
      <c r="H50" s="47"/>
      <c r="I50" s="59"/>
      <c r="K50" s="56"/>
    </row>
    <row r="51" spans="1:11" s="20" customFormat="1" x14ac:dyDescent="0.3">
      <c r="A51" s="58"/>
      <c r="B51" s="209"/>
      <c r="C51" s="51"/>
      <c r="D51" s="5" t="s">
        <v>13</v>
      </c>
      <c r="E51" s="45">
        <v>0</v>
      </c>
      <c r="F51" s="46">
        <f>IF(C51="x",E51,0)</f>
        <v>0</v>
      </c>
      <c r="G51" s="44"/>
      <c r="H51" s="47"/>
      <c r="I51" s="59"/>
      <c r="K51" s="56"/>
    </row>
    <row r="52" spans="1:11" s="20" customFormat="1" x14ac:dyDescent="0.3">
      <c r="A52" s="58"/>
      <c r="B52" s="20" t="s">
        <v>50</v>
      </c>
      <c r="C52" s="5"/>
      <c r="E52" s="45"/>
      <c r="F52" s="46"/>
      <c r="G52" s="44"/>
      <c r="H52" s="47"/>
      <c r="I52" s="59"/>
      <c r="K52" s="56"/>
    </row>
    <row r="53" spans="1:11" s="20" customFormat="1" ht="43.2" x14ac:dyDescent="0.3">
      <c r="A53" s="58"/>
      <c r="B53" s="57" t="s">
        <v>51</v>
      </c>
      <c r="C53" s="5"/>
      <c r="E53" s="45"/>
      <c r="F53" s="46"/>
      <c r="G53" s="44"/>
      <c r="H53" s="47"/>
      <c r="I53" s="59"/>
      <c r="K53" s="56"/>
    </row>
    <row r="54" spans="1:11" s="5" customFormat="1" x14ac:dyDescent="0.3">
      <c r="A54" s="58"/>
      <c r="B54" s="20"/>
      <c r="D54" s="20"/>
      <c r="E54" s="45"/>
      <c r="F54" s="46"/>
      <c r="G54" s="44"/>
      <c r="H54" s="47"/>
      <c r="I54" s="59"/>
      <c r="J54" s="20"/>
      <c r="K54" s="52"/>
    </row>
    <row r="55" spans="1:11" ht="14.55" customHeight="1" x14ac:dyDescent="0.3">
      <c r="A55" s="1">
        <v>7</v>
      </c>
      <c r="B55" s="209" t="s">
        <v>52</v>
      </c>
      <c r="C55" s="51" t="s">
        <v>10</v>
      </c>
      <c r="D55" s="5" t="s">
        <v>11</v>
      </c>
      <c r="E55" s="45">
        <v>15</v>
      </c>
      <c r="F55" s="46">
        <f>IF(C55="x",E55,0)</f>
        <v>15</v>
      </c>
      <c r="G55" s="44"/>
      <c r="H55" s="47"/>
      <c r="I55" s="207" t="s">
        <v>53</v>
      </c>
      <c r="J55" s="20"/>
      <c r="K55" s="56"/>
    </row>
    <row r="56" spans="1:11" x14ac:dyDescent="0.3">
      <c r="B56" s="209"/>
      <c r="C56" s="51"/>
      <c r="D56" s="5" t="s">
        <v>13</v>
      </c>
      <c r="E56" s="45">
        <v>0</v>
      </c>
      <c r="F56" s="46">
        <f>IF(C56="x",E56,0)</f>
        <v>0</v>
      </c>
      <c r="G56" s="44"/>
      <c r="H56" s="47"/>
      <c r="I56" s="207"/>
      <c r="J56" s="20"/>
      <c r="K56" s="56"/>
    </row>
    <row r="57" spans="1:11" s="5" customFormat="1" x14ac:dyDescent="0.3">
      <c r="A57" s="58"/>
      <c r="B57" s="20" t="s">
        <v>35</v>
      </c>
      <c r="D57" s="20"/>
      <c r="E57" s="45"/>
      <c r="F57" s="46"/>
      <c r="G57" s="44"/>
      <c r="H57" s="47"/>
      <c r="I57" s="59"/>
      <c r="J57" s="20"/>
      <c r="K57" s="52"/>
    </row>
    <row r="58" spans="1:11" ht="201.6" x14ac:dyDescent="0.3">
      <c r="B58" s="57" t="s">
        <v>54</v>
      </c>
      <c r="D58" s="20"/>
      <c r="E58" s="45"/>
      <c r="F58" s="46"/>
      <c r="G58" s="44"/>
      <c r="H58" s="47"/>
      <c r="J58" s="20"/>
      <c r="K58" s="56"/>
    </row>
    <row r="59" spans="1:11" s="5" customFormat="1" x14ac:dyDescent="0.3">
      <c r="A59" s="58"/>
      <c r="B59" s="20"/>
      <c r="D59" s="20"/>
      <c r="E59" s="45"/>
      <c r="F59" s="46"/>
      <c r="G59" s="44"/>
      <c r="H59" s="47"/>
      <c r="I59" s="59"/>
      <c r="J59" s="20"/>
      <c r="K59" s="52"/>
    </row>
    <row r="60" spans="1:11" s="44" customFormat="1" x14ac:dyDescent="0.3">
      <c r="A60" s="42">
        <v>8</v>
      </c>
      <c r="B60" s="209" t="s">
        <v>55</v>
      </c>
      <c r="C60" s="43" t="s">
        <v>10</v>
      </c>
      <c r="D60" s="44" t="s">
        <v>11</v>
      </c>
      <c r="E60" s="45">
        <v>15</v>
      </c>
      <c r="F60" s="46">
        <f>IF(C60="x",E60,0)</f>
        <v>15</v>
      </c>
      <c r="H60" s="47"/>
      <c r="I60" s="207" t="s">
        <v>56</v>
      </c>
      <c r="J60" s="48"/>
      <c r="K60" s="49"/>
    </row>
    <row r="61" spans="1:11" s="5" customFormat="1" x14ac:dyDescent="0.3">
      <c r="A61" s="58"/>
      <c r="B61" s="209"/>
      <c r="C61" s="51"/>
      <c r="D61" s="5" t="s">
        <v>13</v>
      </c>
      <c r="E61" s="45">
        <v>0</v>
      </c>
      <c r="F61" s="46">
        <f>IF(C61="x",E61,0)</f>
        <v>0</v>
      </c>
      <c r="G61" s="44"/>
      <c r="H61" s="47"/>
      <c r="I61" s="207"/>
      <c r="J61" s="20"/>
      <c r="K61" s="52"/>
    </row>
    <row r="62" spans="1:11" s="5" customFormat="1" x14ac:dyDescent="0.3">
      <c r="A62" s="58"/>
      <c r="B62" s="20" t="s">
        <v>35</v>
      </c>
      <c r="D62" s="20"/>
      <c r="E62" s="45"/>
      <c r="F62" s="46"/>
      <c r="G62" s="44"/>
      <c r="H62" s="47"/>
      <c r="I62" s="59"/>
      <c r="J62" s="20"/>
      <c r="K62" s="52"/>
    </row>
    <row r="63" spans="1:11" s="5" customFormat="1" ht="129.6" x14ac:dyDescent="0.3">
      <c r="A63" s="58"/>
      <c r="B63" s="57" t="s">
        <v>57</v>
      </c>
      <c r="D63" s="20"/>
      <c r="E63" s="45"/>
      <c r="F63" s="46"/>
      <c r="G63" s="44"/>
      <c r="H63" s="47"/>
      <c r="I63" s="59"/>
      <c r="J63" s="20"/>
      <c r="K63" s="52"/>
    </row>
    <row r="64" spans="1:11" s="5" customFormat="1" x14ac:dyDescent="0.3">
      <c r="A64" s="58"/>
      <c r="B64" s="20"/>
      <c r="D64" s="20"/>
      <c r="E64" s="45"/>
      <c r="F64" s="46"/>
      <c r="G64" s="44"/>
      <c r="H64" s="47"/>
      <c r="I64" s="59"/>
      <c r="J64" s="20"/>
      <c r="K64" s="52"/>
    </row>
    <row r="65" spans="1:11" s="44" customFormat="1" x14ac:dyDescent="0.3">
      <c r="A65" s="42" t="s">
        <v>58</v>
      </c>
      <c r="B65" s="209" t="s">
        <v>59</v>
      </c>
      <c r="C65" s="43" t="s">
        <v>10</v>
      </c>
      <c r="D65" s="44" t="s">
        <v>11</v>
      </c>
      <c r="E65" s="45">
        <v>15</v>
      </c>
      <c r="F65" s="46">
        <f>IF(C65="x",E65,0)</f>
        <v>15</v>
      </c>
      <c r="H65" s="47"/>
      <c r="I65" s="207"/>
      <c r="J65" s="48"/>
      <c r="K65" s="49"/>
    </row>
    <row r="66" spans="1:11" x14ac:dyDescent="0.3">
      <c r="B66" s="209"/>
      <c r="C66" s="51"/>
      <c r="D66" s="5" t="s">
        <v>13</v>
      </c>
      <c r="E66" s="45">
        <v>0</v>
      </c>
      <c r="F66" s="46">
        <f>IF(C66="x",E66,0)</f>
        <v>0</v>
      </c>
      <c r="G66" s="44"/>
      <c r="H66" s="47"/>
      <c r="I66" s="207"/>
      <c r="J66" s="20"/>
      <c r="K66" s="56"/>
    </row>
    <row r="67" spans="1:11" x14ac:dyDescent="0.3">
      <c r="B67" s="20" t="s">
        <v>60</v>
      </c>
      <c r="D67" s="20"/>
      <c r="E67" s="45"/>
      <c r="F67" s="46"/>
      <c r="G67" s="44"/>
      <c r="H67" s="47"/>
      <c r="J67" s="20"/>
      <c r="K67" s="56"/>
    </row>
    <row r="68" spans="1:11" ht="331.2" x14ac:dyDescent="0.3">
      <c r="B68" s="57" t="s">
        <v>61</v>
      </c>
      <c r="D68" s="20"/>
      <c r="E68" s="45"/>
      <c r="F68" s="46"/>
      <c r="G68" s="44"/>
      <c r="H68" s="47"/>
      <c r="J68" s="20"/>
      <c r="K68" s="56"/>
    </row>
    <row r="69" spans="1:11" x14ac:dyDescent="0.3">
      <c r="B69" s="70"/>
      <c r="D69" s="20"/>
      <c r="E69" s="45"/>
      <c r="F69" s="46"/>
      <c r="G69" s="44"/>
      <c r="H69" s="47"/>
      <c r="J69" s="20"/>
      <c r="K69" s="56"/>
    </row>
    <row r="70" spans="1:11" s="44" customFormat="1" x14ac:dyDescent="0.3">
      <c r="A70" s="42" t="s">
        <v>62</v>
      </c>
      <c r="B70" s="209" t="s">
        <v>63</v>
      </c>
      <c r="C70" s="43" t="s">
        <v>10</v>
      </c>
      <c r="D70" s="44" t="s">
        <v>11</v>
      </c>
      <c r="E70" s="45">
        <v>10</v>
      </c>
      <c r="F70" s="46">
        <f>IF(C70="x",E70,0)</f>
        <v>10</v>
      </c>
      <c r="H70" s="47"/>
      <c r="I70" s="207"/>
      <c r="J70" s="48"/>
      <c r="K70" s="49"/>
    </row>
    <row r="71" spans="1:11" x14ac:dyDescent="0.3">
      <c r="B71" s="209"/>
      <c r="C71" s="51"/>
      <c r="D71" s="5" t="s">
        <v>13</v>
      </c>
      <c r="E71" s="45">
        <v>0</v>
      </c>
      <c r="F71" s="46">
        <f>IF(C71="x",E71,0)</f>
        <v>0</v>
      </c>
      <c r="G71" s="44"/>
      <c r="H71" s="47"/>
      <c r="I71" s="207"/>
      <c r="J71" s="20"/>
      <c r="K71" s="56"/>
    </row>
    <row r="72" spans="1:11" x14ac:dyDescent="0.3">
      <c r="B72" s="20" t="s">
        <v>60</v>
      </c>
      <c r="D72" s="20"/>
      <c r="E72" s="45"/>
      <c r="F72" s="46"/>
      <c r="G72" s="44"/>
      <c r="H72" s="47"/>
      <c r="J72" s="20"/>
      <c r="K72" s="56"/>
    </row>
    <row r="73" spans="1:11" ht="115.2" x14ac:dyDescent="0.3">
      <c r="B73" s="57" t="s">
        <v>64</v>
      </c>
      <c r="D73" s="20"/>
      <c r="E73" s="45"/>
      <c r="F73" s="46"/>
      <c r="G73" s="44"/>
      <c r="H73" s="47"/>
      <c r="J73" s="20"/>
      <c r="K73" s="56"/>
    </row>
    <row r="74" spans="1:11" x14ac:dyDescent="0.3">
      <c r="B74" s="70"/>
      <c r="D74" s="20"/>
      <c r="E74" s="45"/>
      <c r="F74" s="46"/>
      <c r="G74" s="44"/>
      <c r="H74" s="47"/>
      <c r="J74" s="20"/>
      <c r="K74" s="56"/>
    </row>
    <row r="75" spans="1:11" s="44" customFormat="1" ht="24.6" customHeight="1" x14ac:dyDescent="0.3">
      <c r="A75" s="42" t="s">
        <v>65</v>
      </c>
      <c r="B75" s="205" t="s">
        <v>66</v>
      </c>
      <c r="C75" s="71" t="s">
        <v>10</v>
      </c>
      <c r="D75" s="44" t="s">
        <v>11</v>
      </c>
      <c r="E75" s="46">
        <v>20</v>
      </c>
      <c r="F75" s="46">
        <f>IF(C75="x",E75,0)</f>
        <v>20</v>
      </c>
      <c r="H75" s="47"/>
      <c r="I75" s="72"/>
      <c r="J75" s="48"/>
      <c r="K75" s="49"/>
    </row>
    <row r="76" spans="1:11" s="44" customFormat="1" ht="20.25" customHeight="1" x14ac:dyDescent="0.3">
      <c r="A76" s="73"/>
      <c r="B76" s="205"/>
      <c r="C76" s="71"/>
      <c r="D76" s="5" t="s">
        <v>13</v>
      </c>
      <c r="E76" s="45">
        <v>0</v>
      </c>
      <c r="F76" s="46">
        <f>IF(C76="x",E76,0)</f>
        <v>0</v>
      </c>
      <c r="H76" s="47"/>
      <c r="I76" s="72"/>
      <c r="J76" s="48"/>
      <c r="K76" s="49"/>
    </row>
    <row r="77" spans="1:11" s="44" customFormat="1" ht="20.25" customHeight="1" x14ac:dyDescent="0.3">
      <c r="A77" s="73"/>
      <c r="B77" s="48" t="s">
        <v>67</v>
      </c>
      <c r="C77" s="5"/>
      <c r="E77" s="45"/>
      <c r="F77" s="46"/>
      <c r="H77" s="47"/>
      <c r="I77" s="72"/>
      <c r="J77" s="48"/>
      <c r="K77" s="49"/>
    </row>
    <row r="78" spans="1:11" s="44" customFormat="1" ht="20.25" customHeight="1" x14ac:dyDescent="0.3">
      <c r="A78" s="73"/>
      <c r="B78" s="74" t="s">
        <v>68</v>
      </c>
      <c r="C78" s="75"/>
      <c r="E78" s="45"/>
      <c r="F78" s="46"/>
      <c r="H78" s="47"/>
      <c r="I78" s="72"/>
      <c r="J78" s="48"/>
      <c r="K78" s="49"/>
    </row>
    <row r="79" spans="1:11" s="44" customFormat="1" ht="20.25" customHeight="1" x14ac:dyDescent="0.3">
      <c r="A79" s="73"/>
      <c r="B79" s="76" t="s">
        <v>69</v>
      </c>
      <c r="C79" s="77"/>
      <c r="E79" s="45"/>
      <c r="F79" s="46"/>
      <c r="H79" s="47"/>
      <c r="I79" s="72"/>
      <c r="J79" s="48"/>
      <c r="K79" s="49"/>
    </row>
    <row r="80" spans="1:11" s="44" customFormat="1" ht="20.25" customHeight="1" x14ac:dyDescent="0.3">
      <c r="A80" s="73"/>
      <c r="B80" s="76" t="s">
        <v>70</v>
      </c>
      <c r="C80" s="78" t="s">
        <v>10</v>
      </c>
      <c r="E80" s="45"/>
      <c r="F80" s="46"/>
      <c r="H80" s="47"/>
      <c r="I80" s="72"/>
      <c r="J80" s="48"/>
      <c r="K80" s="49"/>
    </row>
    <row r="81" spans="1:11" s="44" customFormat="1" ht="20.25" customHeight="1" x14ac:dyDescent="0.3">
      <c r="A81" s="73"/>
      <c r="B81" s="76" t="s">
        <v>71</v>
      </c>
      <c r="C81" s="78" t="s">
        <v>10</v>
      </c>
      <c r="E81" s="45"/>
      <c r="F81" s="46"/>
      <c r="H81" s="47"/>
      <c r="I81" s="72"/>
      <c r="J81" s="48"/>
      <c r="K81" s="49"/>
    </row>
    <row r="82" spans="1:11" s="44" customFormat="1" ht="20.25" customHeight="1" x14ac:dyDescent="0.3">
      <c r="A82" s="73"/>
      <c r="B82" s="76" t="s">
        <v>72</v>
      </c>
      <c r="C82" s="78" t="s">
        <v>10</v>
      </c>
      <c r="E82" s="45"/>
      <c r="F82" s="46"/>
      <c r="H82" s="47"/>
      <c r="I82" s="72"/>
      <c r="J82" s="48"/>
      <c r="K82" s="49"/>
    </row>
    <row r="83" spans="1:11" s="44" customFormat="1" ht="20.25" customHeight="1" x14ac:dyDescent="0.3">
      <c r="A83" s="73"/>
      <c r="B83" s="76" t="s">
        <v>73</v>
      </c>
      <c r="C83" s="78" t="s">
        <v>10</v>
      </c>
      <c r="E83" s="45"/>
      <c r="F83" s="46"/>
      <c r="H83" s="47"/>
      <c r="I83" s="72"/>
      <c r="J83" s="48"/>
      <c r="K83" s="49"/>
    </row>
    <row r="84" spans="1:11" s="44" customFormat="1" ht="20.25" customHeight="1" x14ac:dyDescent="0.3">
      <c r="A84" s="73"/>
      <c r="B84" s="76" t="s">
        <v>74</v>
      </c>
      <c r="C84" s="78" t="s">
        <v>10</v>
      </c>
      <c r="E84" s="45"/>
      <c r="F84" s="46"/>
      <c r="H84" s="47"/>
      <c r="I84" s="72"/>
      <c r="J84" s="48"/>
      <c r="K84" s="49"/>
    </row>
    <row r="85" spans="1:11" s="44" customFormat="1" ht="20.25" customHeight="1" thickBot="1" x14ac:dyDescent="0.35">
      <c r="A85" s="73"/>
      <c r="B85" s="79" t="s">
        <v>75</v>
      </c>
      <c r="C85" s="80" t="s">
        <v>10</v>
      </c>
      <c r="E85" s="45"/>
      <c r="F85" s="46"/>
      <c r="H85" s="47"/>
      <c r="I85" s="72"/>
      <c r="J85" s="48"/>
      <c r="K85" s="49"/>
    </row>
    <row r="86" spans="1:11" s="44" customFormat="1" x14ac:dyDescent="0.3">
      <c r="A86" s="73"/>
      <c r="B86" s="81"/>
      <c r="C86" s="47"/>
      <c r="E86" s="45"/>
      <c r="F86" s="46"/>
      <c r="H86" s="47"/>
      <c r="I86" s="59"/>
      <c r="J86" s="48"/>
      <c r="K86" s="49"/>
    </row>
    <row r="87" spans="1:11" s="44" customFormat="1" ht="14.55" customHeight="1" x14ac:dyDescent="0.3">
      <c r="A87" s="42" t="s">
        <v>76</v>
      </c>
      <c r="B87" s="209" t="s">
        <v>77</v>
      </c>
      <c r="C87" s="51"/>
      <c r="D87" s="5" t="s">
        <v>78</v>
      </c>
      <c r="E87" s="46">
        <v>10</v>
      </c>
      <c r="F87" s="46">
        <f>IF(C87="x",E87,0)</f>
        <v>0</v>
      </c>
      <c r="H87" s="47"/>
      <c r="I87" s="207" t="s">
        <v>79</v>
      </c>
      <c r="J87" s="48"/>
      <c r="K87" s="49"/>
    </row>
    <row r="88" spans="1:11" s="44" customFormat="1" x14ac:dyDescent="0.3">
      <c r="A88" s="42"/>
      <c r="B88" s="209"/>
      <c r="C88" s="51" t="s">
        <v>10</v>
      </c>
      <c r="D88" s="5" t="s">
        <v>80</v>
      </c>
      <c r="E88" s="46">
        <v>5</v>
      </c>
      <c r="F88" s="46">
        <f>IF(C88="x",E88,0)</f>
        <v>5</v>
      </c>
      <c r="H88" s="47"/>
      <c r="I88" s="207"/>
      <c r="J88" s="48"/>
      <c r="K88" s="49"/>
    </row>
    <row r="89" spans="1:11" s="44" customFormat="1" x14ac:dyDescent="0.3">
      <c r="A89" s="42"/>
      <c r="B89" s="209"/>
      <c r="C89" s="51"/>
      <c r="D89" s="5" t="s">
        <v>13</v>
      </c>
      <c r="E89" s="45">
        <v>0</v>
      </c>
      <c r="F89" s="46">
        <f>IF(C89="x",E89,0)</f>
        <v>0</v>
      </c>
      <c r="H89" s="47"/>
      <c r="I89" s="207"/>
      <c r="J89" s="48"/>
      <c r="K89" s="49"/>
    </row>
    <row r="90" spans="1:11" s="44" customFormat="1" x14ac:dyDescent="0.3">
      <c r="A90" s="42"/>
      <c r="B90" s="20" t="s">
        <v>81</v>
      </c>
      <c r="C90" s="5"/>
      <c r="D90" s="20"/>
      <c r="E90" s="82"/>
      <c r="F90" s="46"/>
      <c r="H90" s="47"/>
      <c r="I90" s="59"/>
      <c r="J90" s="48"/>
      <c r="K90" s="49"/>
    </row>
    <row r="91" spans="1:11" s="44" customFormat="1" ht="158.4" x14ac:dyDescent="0.3">
      <c r="A91" s="42"/>
      <c r="B91" s="57" t="s">
        <v>82</v>
      </c>
      <c r="C91" s="5"/>
      <c r="D91" s="20"/>
      <c r="E91" s="82"/>
      <c r="F91" s="46"/>
      <c r="H91" s="47"/>
      <c r="I91" s="59"/>
      <c r="J91" s="48"/>
      <c r="K91" s="49"/>
    </row>
    <row r="92" spans="1:11" s="44" customFormat="1" x14ac:dyDescent="0.3">
      <c r="A92" s="42"/>
      <c r="B92" s="60"/>
      <c r="C92" s="5"/>
      <c r="D92" s="20"/>
      <c r="E92" s="82"/>
      <c r="F92" s="46"/>
      <c r="H92" s="47"/>
      <c r="I92" s="59"/>
      <c r="J92" s="48"/>
      <c r="K92" s="49"/>
    </row>
    <row r="93" spans="1:11" s="44" customFormat="1" ht="14.55" customHeight="1" x14ac:dyDescent="0.3">
      <c r="A93" s="42" t="s">
        <v>83</v>
      </c>
      <c r="B93" s="209" t="s">
        <v>84</v>
      </c>
      <c r="C93" s="51" t="s">
        <v>10</v>
      </c>
      <c r="D93" s="5" t="s">
        <v>11</v>
      </c>
      <c r="E93" s="46">
        <v>15</v>
      </c>
      <c r="F93" s="46">
        <f>IF(C93="x",E93,0)</f>
        <v>15</v>
      </c>
      <c r="H93" s="47"/>
      <c r="I93" s="59"/>
      <c r="J93" s="48"/>
      <c r="K93" s="49"/>
    </row>
    <row r="94" spans="1:11" s="44" customFormat="1" x14ac:dyDescent="0.3">
      <c r="A94" s="42"/>
      <c r="B94" s="209"/>
      <c r="C94" s="51"/>
      <c r="D94" s="5" t="s">
        <v>13</v>
      </c>
      <c r="E94" s="46">
        <v>0</v>
      </c>
      <c r="F94" s="46">
        <f>IF(C94="x",E94,0)</f>
        <v>0</v>
      </c>
      <c r="H94" s="47"/>
      <c r="I94" s="59"/>
      <c r="J94" s="48"/>
      <c r="K94" s="49"/>
    </row>
    <row r="95" spans="1:11" s="44" customFormat="1" x14ac:dyDescent="0.3">
      <c r="A95" s="42"/>
      <c r="B95" s="20" t="s">
        <v>85</v>
      </c>
      <c r="C95" s="5"/>
      <c r="D95" s="20"/>
      <c r="E95" s="45"/>
      <c r="F95" s="46"/>
      <c r="H95" s="47"/>
      <c r="I95" s="59"/>
      <c r="J95" s="48"/>
      <c r="K95" s="49"/>
    </row>
    <row r="96" spans="1:11" s="44" customFormat="1" ht="115.2" x14ac:dyDescent="0.3">
      <c r="A96" s="42"/>
      <c r="B96" s="57" t="s">
        <v>86</v>
      </c>
      <c r="C96" s="5"/>
      <c r="D96" s="20"/>
      <c r="E96" s="82"/>
      <c r="F96" s="46"/>
      <c r="H96" s="47"/>
      <c r="I96" s="59"/>
      <c r="J96" s="48"/>
      <c r="K96" s="49"/>
    </row>
    <row r="97" spans="1:11" s="44" customFormat="1" x14ac:dyDescent="0.3">
      <c r="A97" s="42"/>
      <c r="B97" s="83"/>
      <c r="C97" s="47"/>
      <c r="E97" s="45"/>
      <c r="F97" s="46"/>
      <c r="H97" s="47"/>
      <c r="I97" s="59"/>
      <c r="J97" s="48"/>
      <c r="K97" s="49"/>
    </row>
    <row r="98" spans="1:11" s="20" customFormat="1" ht="28.8" x14ac:dyDescent="0.3">
      <c r="A98" s="58" t="s">
        <v>87</v>
      </c>
      <c r="B98" s="62" t="s">
        <v>88</v>
      </c>
      <c r="C98" s="84" t="s">
        <v>10</v>
      </c>
      <c r="D98" s="45" t="s">
        <v>11</v>
      </c>
      <c r="E98" s="45">
        <v>15</v>
      </c>
      <c r="F98" s="46">
        <f>IF(C98="x",E98,0)</f>
        <v>15</v>
      </c>
      <c r="G98" s="44"/>
      <c r="H98" s="47"/>
      <c r="I98" s="59"/>
      <c r="K98" s="56"/>
    </row>
    <row r="99" spans="1:11" ht="28.8" x14ac:dyDescent="0.3">
      <c r="B99" s="20" t="s">
        <v>89</v>
      </c>
      <c r="C99" s="84"/>
      <c r="D99" s="45" t="s">
        <v>13</v>
      </c>
      <c r="E99" s="45">
        <v>0</v>
      </c>
      <c r="F99" s="46">
        <f>IF(C99="x",E99,0)</f>
        <v>0</v>
      </c>
      <c r="G99" s="44"/>
      <c r="H99" s="47"/>
      <c r="J99" s="20"/>
      <c r="K99" s="56"/>
    </row>
    <row r="100" spans="1:11" x14ac:dyDescent="0.3">
      <c r="B100" s="214" t="s">
        <v>90</v>
      </c>
      <c r="C100" s="214"/>
      <c r="D100" s="214"/>
      <c r="E100" s="45"/>
      <c r="F100" s="46"/>
      <c r="G100" s="44"/>
      <c r="H100" s="47"/>
      <c r="J100" s="20"/>
      <c r="K100" s="56"/>
    </row>
    <row r="101" spans="1:11" ht="12.6" customHeight="1" x14ac:dyDescent="0.3">
      <c r="B101" s="76" t="s">
        <v>91</v>
      </c>
      <c r="C101" s="76"/>
      <c r="D101" s="76" t="s">
        <v>92</v>
      </c>
      <c r="E101" s="45"/>
      <c r="F101" s="46"/>
      <c r="G101" s="44"/>
      <c r="H101" s="47"/>
      <c r="J101" s="20"/>
      <c r="K101" s="56"/>
    </row>
    <row r="102" spans="1:11" ht="55.2" x14ac:dyDescent="0.3">
      <c r="B102" s="76" t="s">
        <v>93</v>
      </c>
      <c r="C102" s="85" t="s">
        <v>10</v>
      </c>
      <c r="D102" s="86" t="s">
        <v>94</v>
      </c>
      <c r="E102" s="45"/>
      <c r="F102" s="46"/>
      <c r="G102" s="44"/>
      <c r="H102" s="47"/>
      <c r="I102" s="87" t="s">
        <v>95</v>
      </c>
      <c r="J102" s="20"/>
      <c r="K102" s="56"/>
    </row>
    <row r="103" spans="1:11" ht="193.2" x14ac:dyDescent="0.3">
      <c r="B103" s="76" t="s">
        <v>96</v>
      </c>
      <c r="C103" s="85" t="s">
        <v>10</v>
      </c>
      <c r="D103" s="86" t="s">
        <v>97</v>
      </c>
      <c r="E103" s="45"/>
      <c r="F103" s="46"/>
      <c r="G103" s="44"/>
      <c r="H103" s="47"/>
      <c r="I103" s="87" t="s">
        <v>98</v>
      </c>
      <c r="J103" s="20"/>
      <c r="K103" s="56"/>
    </row>
    <row r="104" spans="1:11" ht="193.2" x14ac:dyDescent="0.3">
      <c r="B104" s="76" t="s">
        <v>99</v>
      </c>
      <c r="C104" s="88" t="s">
        <v>10</v>
      </c>
      <c r="D104" s="86" t="s">
        <v>100</v>
      </c>
      <c r="E104" s="45"/>
      <c r="F104" s="46"/>
      <c r="G104" s="44"/>
      <c r="H104" s="47"/>
      <c r="I104" s="87" t="s">
        <v>101</v>
      </c>
      <c r="J104" s="20"/>
      <c r="K104" s="56"/>
    </row>
    <row r="105" spans="1:11" ht="55.2" x14ac:dyDescent="0.3">
      <c r="B105" s="76" t="s">
        <v>102</v>
      </c>
      <c r="C105" s="88"/>
      <c r="D105" s="86"/>
      <c r="E105" s="45"/>
      <c r="F105" s="46"/>
      <c r="G105" s="44"/>
      <c r="H105" s="47"/>
      <c r="I105" s="87" t="s">
        <v>103</v>
      </c>
      <c r="J105" s="20"/>
      <c r="K105" s="56"/>
    </row>
    <row r="106" spans="1:11" ht="69" x14ac:dyDescent="0.3">
      <c r="B106" s="76" t="s">
        <v>104</v>
      </c>
      <c r="C106" s="88"/>
      <c r="D106" s="86"/>
      <c r="E106" s="5"/>
      <c r="F106" s="46"/>
      <c r="G106" s="44"/>
      <c r="H106" s="47"/>
      <c r="I106" s="87" t="s">
        <v>105</v>
      </c>
      <c r="J106" s="20"/>
      <c r="K106" s="56"/>
    </row>
    <row r="107" spans="1:11" ht="193.2" x14ac:dyDescent="0.3">
      <c r="B107" s="89" t="s">
        <v>106</v>
      </c>
      <c r="C107" s="88" t="s">
        <v>10</v>
      </c>
      <c r="D107" s="86" t="s">
        <v>107</v>
      </c>
      <c r="E107" s="5"/>
      <c r="F107" s="46"/>
      <c r="G107" s="44"/>
      <c r="H107" s="47"/>
      <c r="I107" s="87" t="s">
        <v>108</v>
      </c>
      <c r="J107" s="20"/>
      <c r="K107" s="56"/>
    </row>
    <row r="108" spans="1:11" x14ac:dyDescent="0.3">
      <c r="B108" s="90"/>
      <c r="C108" s="91"/>
      <c r="D108" s="92"/>
      <c r="E108" s="5"/>
      <c r="F108" s="46"/>
      <c r="G108" s="44"/>
      <c r="H108" s="47"/>
      <c r="I108" s="93"/>
      <c r="J108" s="20"/>
      <c r="K108" s="56"/>
    </row>
    <row r="109" spans="1:11" s="20" customFormat="1" ht="27.6" x14ac:dyDescent="0.3">
      <c r="A109" s="58" t="s">
        <v>109</v>
      </c>
      <c r="B109" s="90" t="s">
        <v>110</v>
      </c>
      <c r="C109" s="84" t="s">
        <v>10</v>
      </c>
      <c r="D109" s="45" t="s">
        <v>11</v>
      </c>
      <c r="E109" s="46">
        <v>0</v>
      </c>
      <c r="F109" s="46">
        <f>IF(C109="x",E109,0)</f>
        <v>0</v>
      </c>
      <c r="G109" s="44"/>
      <c r="H109" s="47"/>
      <c r="I109" s="93"/>
      <c r="K109" s="56"/>
    </row>
    <row r="110" spans="1:11" s="20" customFormat="1" x14ac:dyDescent="0.3">
      <c r="A110" s="58"/>
      <c r="B110" s="20" t="s">
        <v>111</v>
      </c>
      <c r="C110" s="84"/>
      <c r="D110" s="45" t="s">
        <v>13</v>
      </c>
      <c r="E110" s="45">
        <v>0</v>
      </c>
      <c r="F110" s="46">
        <f>IF(C110="x",E110,0)</f>
        <v>0</v>
      </c>
      <c r="G110" s="44"/>
      <c r="H110" s="47"/>
      <c r="I110" s="87" t="s">
        <v>112</v>
      </c>
      <c r="K110" s="56"/>
    </row>
    <row r="111" spans="1:11" s="20" customFormat="1" ht="86.4" x14ac:dyDescent="0.3">
      <c r="A111" s="58"/>
      <c r="B111" s="57" t="s">
        <v>113</v>
      </c>
      <c r="C111" s="91"/>
      <c r="D111" s="94"/>
      <c r="E111" s="95"/>
      <c r="F111" s="46"/>
      <c r="G111" s="44"/>
      <c r="H111" s="47"/>
      <c r="I111" s="87"/>
      <c r="K111" s="56"/>
    </row>
    <row r="112" spans="1:11" x14ac:dyDescent="0.3">
      <c r="B112" s="90"/>
      <c r="C112" s="91"/>
      <c r="D112" s="92"/>
      <c r="E112" s="5"/>
      <c r="F112" s="46"/>
      <c r="G112" s="44"/>
      <c r="H112" s="47"/>
      <c r="I112" s="93"/>
      <c r="J112" s="20"/>
      <c r="K112" s="56"/>
    </row>
    <row r="113" spans="1:15" ht="15.6" x14ac:dyDescent="0.3">
      <c r="B113" s="96" t="s">
        <v>114</v>
      </c>
      <c r="C113" s="97"/>
      <c r="D113" s="97"/>
      <c r="E113" s="97"/>
      <c r="F113" s="98">
        <f>SUM(F114:F171)</f>
        <v>165</v>
      </c>
      <c r="G113" s="97"/>
      <c r="H113" s="99"/>
      <c r="I113" s="97"/>
      <c r="J113" s="100"/>
      <c r="K113" s="40"/>
      <c r="L113" s="41">
        <v>220</v>
      </c>
      <c r="M113" s="34"/>
      <c r="N113" s="34"/>
      <c r="O113" s="34"/>
    </row>
    <row r="114" spans="1:15" ht="14.55" customHeight="1" x14ac:dyDescent="0.3">
      <c r="A114" s="58">
        <v>12</v>
      </c>
      <c r="B114" s="209" t="s">
        <v>115</v>
      </c>
      <c r="C114" s="84" t="s">
        <v>10</v>
      </c>
      <c r="D114" s="45" t="s">
        <v>11</v>
      </c>
      <c r="E114" s="45">
        <v>30</v>
      </c>
      <c r="F114" s="46">
        <f>IF(C114="x",E114,0)</f>
        <v>30</v>
      </c>
      <c r="G114" s="44"/>
      <c r="H114" s="47"/>
      <c r="I114" s="207" t="s">
        <v>116</v>
      </c>
    </row>
    <row r="115" spans="1:15" x14ac:dyDescent="0.3">
      <c r="B115" s="209"/>
      <c r="C115" s="84"/>
      <c r="D115" s="45" t="s">
        <v>13</v>
      </c>
      <c r="E115" s="45">
        <v>0</v>
      </c>
      <c r="F115" s="46">
        <f>IF(C115="x",E115,0)</f>
        <v>0</v>
      </c>
      <c r="G115" s="44"/>
      <c r="H115" s="47"/>
      <c r="I115" s="207"/>
    </row>
    <row r="116" spans="1:15" x14ac:dyDescent="0.3">
      <c r="B116" s="20" t="s">
        <v>117</v>
      </c>
      <c r="D116" s="5"/>
      <c r="E116" s="5"/>
      <c r="F116" s="46"/>
      <c r="G116" s="44"/>
      <c r="H116" s="47"/>
      <c r="J116" s="20"/>
      <c r="K116" s="56"/>
    </row>
    <row r="117" spans="1:15" ht="360" x14ac:dyDescent="0.3">
      <c r="B117" s="57" t="s">
        <v>118</v>
      </c>
      <c r="D117" s="5"/>
      <c r="E117" s="5"/>
      <c r="F117" s="46"/>
      <c r="G117" s="44"/>
      <c r="H117" s="47"/>
      <c r="J117" s="20"/>
      <c r="K117" s="56"/>
    </row>
    <row r="118" spans="1:15" x14ac:dyDescent="0.3">
      <c r="B118" s="60"/>
      <c r="D118" s="5"/>
      <c r="E118" s="5"/>
      <c r="F118" s="46"/>
      <c r="G118" s="44"/>
      <c r="H118" s="47"/>
      <c r="J118" s="20"/>
      <c r="K118" s="56"/>
    </row>
    <row r="119" spans="1:15" x14ac:dyDescent="0.3">
      <c r="A119" s="1">
        <v>13</v>
      </c>
      <c r="B119" s="209" t="s">
        <v>119</v>
      </c>
      <c r="C119" s="84"/>
      <c r="D119" s="83" t="s">
        <v>120</v>
      </c>
      <c r="E119" s="83">
        <v>0</v>
      </c>
      <c r="F119" s="46">
        <f>IF(C119="x",E119,0)</f>
        <v>0</v>
      </c>
      <c r="G119" s="44"/>
      <c r="H119" s="47"/>
    </row>
    <row r="120" spans="1:15" x14ac:dyDescent="0.3">
      <c r="B120" s="209"/>
      <c r="C120" s="84"/>
      <c r="D120" s="45" t="s">
        <v>121</v>
      </c>
      <c r="E120" s="45">
        <v>0</v>
      </c>
      <c r="F120" s="46">
        <f>IF(C120="x",E120,0)</f>
        <v>0</v>
      </c>
      <c r="G120" s="44"/>
      <c r="H120" s="47"/>
    </row>
    <row r="121" spans="1:15" x14ac:dyDescent="0.3">
      <c r="B121" s="209"/>
      <c r="C121" s="84" t="s">
        <v>10</v>
      </c>
      <c r="D121" s="45" t="s">
        <v>122</v>
      </c>
      <c r="E121" s="45">
        <v>0</v>
      </c>
      <c r="F121" s="46">
        <f>IF(C121="x",E121,0)</f>
        <v>0</v>
      </c>
      <c r="G121" s="44"/>
      <c r="H121" s="47"/>
    </row>
    <row r="122" spans="1:15" x14ac:dyDescent="0.3">
      <c r="B122" s="20" t="s">
        <v>123</v>
      </c>
      <c r="D122" s="5"/>
      <c r="E122" s="5"/>
      <c r="F122" s="46"/>
      <c r="G122" s="44"/>
      <c r="H122" s="47"/>
      <c r="J122" s="20"/>
      <c r="K122" s="56"/>
    </row>
    <row r="123" spans="1:15" ht="28.8" x14ac:dyDescent="0.3">
      <c r="B123" s="57" t="s">
        <v>124</v>
      </c>
      <c r="D123" s="5"/>
      <c r="E123" s="5"/>
      <c r="F123" s="46"/>
      <c r="G123" s="44"/>
      <c r="H123" s="47"/>
      <c r="J123" s="20"/>
      <c r="K123" s="56"/>
    </row>
    <row r="124" spans="1:15" x14ac:dyDescent="0.3">
      <c r="B124" s="70"/>
      <c r="D124" s="5"/>
      <c r="E124" s="5"/>
      <c r="F124" s="46"/>
      <c r="G124" s="44"/>
      <c r="H124" s="47"/>
      <c r="I124" s="93"/>
      <c r="J124" s="20"/>
      <c r="K124" s="56"/>
    </row>
    <row r="125" spans="1:15" s="20" customFormat="1" x14ac:dyDescent="0.3">
      <c r="A125" s="58">
        <v>14</v>
      </c>
      <c r="B125" s="209" t="s">
        <v>125</v>
      </c>
      <c r="C125" s="84"/>
      <c r="D125" s="83" t="s">
        <v>126</v>
      </c>
      <c r="E125" s="83">
        <v>20</v>
      </c>
      <c r="F125" s="46">
        <f>IF(C125="x",E125,0)</f>
        <v>0</v>
      </c>
      <c r="G125" s="44"/>
      <c r="H125" s="47"/>
      <c r="I125" s="213" t="s">
        <v>127</v>
      </c>
    </row>
    <row r="126" spans="1:15" s="20" customFormat="1" x14ac:dyDescent="0.3">
      <c r="A126" s="58"/>
      <c r="B126" s="209"/>
      <c r="C126" s="84"/>
      <c r="D126" s="83" t="s">
        <v>128</v>
      </c>
      <c r="E126" s="83">
        <v>15</v>
      </c>
      <c r="F126" s="46">
        <f>IF(C126="x",E126,0)</f>
        <v>0</v>
      </c>
      <c r="G126" s="44"/>
      <c r="H126" s="47"/>
      <c r="I126" s="213"/>
    </row>
    <row r="127" spans="1:15" s="20" customFormat="1" x14ac:dyDescent="0.3">
      <c r="A127" s="58"/>
      <c r="B127" s="209"/>
      <c r="C127" s="84" t="s">
        <v>10</v>
      </c>
      <c r="D127" s="45" t="s">
        <v>129</v>
      </c>
      <c r="E127" s="45">
        <v>10</v>
      </c>
      <c r="F127" s="46">
        <f>IF(C127="x",E127,0)</f>
        <v>10</v>
      </c>
      <c r="G127" s="44"/>
      <c r="H127" s="47"/>
      <c r="I127" s="207"/>
    </row>
    <row r="128" spans="1:15" s="20" customFormat="1" x14ac:dyDescent="0.3">
      <c r="A128" s="58"/>
      <c r="B128" s="209"/>
      <c r="C128" s="84"/>
      <c r="D128" s="45" t="s">
        <v>13</v>
      </c>
      <c r="E128" s="45">
        <v>0</v>
      </c>
      <c r="F128" s="46">
        <f>IF(C128="x",E128,0)</f>
        <v>0</v>
      </c>
      <c r="G128" s="44"/>
      <c r="H128" s="47"/>
      <c r="I128" s="207"/>
    </row>
    <row r="129" spans="1:11" s="20" customFormat="1" x14ac:dyDescent="0.3">
      <c r="A129" s="58"/>
      <c r="B129" s="209"/>
      <c r="C129" s="84"/>
      <c r="D129" s="45" t="s">
        <v>19</v>
      </c>
      <c r="E129" s="45">
        <v>20</v>
      </c>
      <c r="F129" s="46">
        <f>IF(C129="x",E129,0)</f>
        <v>0</v>
      </c>
      <c r="G129" s="44"/>
      <c r="H129" s="47"/>
      <c r="I129" s="207"/>
    </row>
    <row r="130" spans="1:11" s="20" customFormat="1" ht="28.8" x14ac:dyDescent="0.3">
      <c r="A130" s="58"/>
      <c r="B130" s="20" t="s">
        <v>130</v>
      </c>
      <c r="C130" s="5"/>
      <c r="D130" s="5"/>
      <c r="E130" s="5"/>
      <c r="F130" s="46"/>
      <c r="G130" s="44"/>
      <c r="H130" s="47"/>
      <c r="I130" s="59"/>
      <c r="K130" s="56"/>
    </row>
    <row r="131" spans="1:11" s="20" customFormat="1" ht="28.8" x14ac:dyDescent="0.3">
      <c r="A131" s="58"/>
      <c r="B131" s="57" t="s">
        <v>131</v>
      </c>
      <c r="C131" s="5"/>
      <c r="D131" s="5"/>
      <c r="E131" s="5"/>
      <c r="F131" s="46"/>
      <c r="G131" s="44"/>
      <c r="H131" s="47"/>
      <c r="I131" s="59"/>
      <c r="K131" s="56"/>
    </row>
    <row r="132" spans="1:11" x14ac:dyDescent="0.3">
      <c r="B132" s="60"/>
      <c r="D132" s="5"/>
      <c r="E132" s="5"/>
      <c r="F132" s="46"/>
      <c r="G132" s="44"/>
      <c r="H132" s="47"/>
      <c r="J132" s="20"/>
      <c r="K132" s="56"/>
    </row>
    <row r="133" spans="1:11" x14ac:dyDescent="0.3">
      <c r="A133" s="1">
        <v>15</v>
      </c>
      <c r="B133" s="209" t="s">
        <v>132</v>
      </c>
      <c r="C133" s="84"/>
      <c r="D133" s="45" t="s">
        <v>133</v>
      </c>
      <c r="E133" s="45">
        <v>20</v>
      </c>
      <c r="F133" s="46">
        <f t="shared" ref="F133:F138" si="0">IF(C133="x",E133,0)</f>
        <v>0</v>
      </c>
      <c r="G133" s="44"/>
      <c r="H133" s="47"/>
      <c r="I133" s="10" t="s">
        <v>134</v>
      </c>
    </row>
    <row r="134" spans="1:11" x14ac:dyDescent="0.3">
      <c r="B134" s="209"/>
      <c r="C134" s="84" t="s">
        <v>10</v>
      </c>
      <c r="D134" s="45" t="s">
        <v>135</v>
      </c>
      <c r="E134" s="45">
        <v>15</v>
      </c>
      <c r="F134" s="46">
        <f t="shared" si="0"/>
        <v>15</v>
      </c>
      <c r="G134" s="44"/>
      <c r="H134" s="47"/>
    </row>
    <row r="135" spans="1:11" x14ac:dyDescent="0.3">
      <c r="B135" s="209"/>
      <c r="C135" s="84"/>
      <c r="D135" s="45" t="s">
        <v>136</v>
      </c>
      <c r="E135" s="45">
        <v>10</v>
      </c>
      <c r="F135" s="46">
        <f t="shared" si="0"/>
        <v>0</v>
      </c>
      <c r="G135" s="44"/>
      <c r="H135" s="47"/>
    </row>
    <row r="136" spans="1:11" x14ac:dyDescent="0.3">
      <c r="B136" s="209"/>
      <c r="C136" s="84"/>
      <c r="D136" s="45" t="s">
        <v>137</v>
      </c>
      <c r="E136" s="45">
        <v>5</v>
      </c>
      <c r="F136" s="46">
        <f t="shared" si="0"/>
        <v>0</v>
      </c>
      <c r="G136" s="44"/>
      <c r="H136" s="47"/>
    </row>
    <row r="137" spans="1:11" x14ac:dyDescent="0.3">
      <c r="B137" s="209"/>
      <c r="C137" s="84"/>
      <c r="D137" s="45" t="s">
        <v>138</v>
      </c>
      <c r="E137" s="45">
        <v>0</v>
      </c>
      <c r="F137" s="46">
        <f t="shared" si="0"/>
        <v>0</v>
      </c>
      <c r="G137" s="44"/>
      <c r="H137" s="47"/>
    </row>
    <row r="138" spans="1:11" x14ac:dyDescent="0.3">
      <c r="B138" s="5"/>
      <c r="C138" s="84"/>
      <c r="D138" s="45" t="s">
        <v>139</v>
      </c>
      <c r="E138" s="45">
        <v>20</v>
      </c>
      <c r="F138" s="46">
        <f t="shared" si="0"/>
        <v>0</v>
      </c>
      <c r="G138" s="44"/>
      <c r="H138" s="47"/>
    </row>
    <row r="139" spans="1:11" x14ac:dyDescent="0.3">
      <c r="B139" s="20" t="s">
        <v>140</v>
      </c>
      <c r="C139" s="101"/>
      <c r="D139" s="45"/>
      <c r="E139" s="45"/>
      <c r="F139" s="46"/>
      <c r="G139" s="44"/>
      <c r="H139" s="47"/>
    </row>
    <row r="140" spans="1:11" ht="129.6" x14ac:dyDescent="0.3">
      <c r="B140" s="57" t="s">
        <v>141</v>
      </c>
      <c r="C140" s="101"/>
      <c r="D140" s="45"/>
      <c r="E140" s="45"/>
      <c r="F140" s="46"/>
      <c r="G140" s="44"/>
      <c r="H140" s="47"/>
    </row>
    <row r="141" spans="1:11" x14ac:dyDescent="0.3">
      <c r="B141" s="60"/>
      <c r="D141" s="5"/>
      <c r="E141" s="5"/>
      <c r="F141" s="46"/>
      <c r="G141" s="44"/>
      <c r="H141" s="47"/>
      <c r="J141" s="20"/>
      <c r="K141" s="56"/>
    </row>
    <row r="142" spans="1:11" x14ac:dyDescent="0.3">
      <c r="A142" s="1">
        <v>16</v>
      </c>
      <c r="B142" s="209" t="s">
        <v>142</v>
      </c>
      <c r="C142" s="102" t="s">
        <v>10</v>
      </c>
      <c r="D142" s="45" t="s">
        <v>11</v>
      </c>
      <c r="E142" s="45">
        <v>20</v>
      </c>
      <c r="F142" s="46">
        <v>10</v>
      </c>
      <c r="G142" s="44"/>
      <c r="H142" s="47"/>
      <c r="I142" s="206" t="s">
        <v>143</v>
      </c>
    </row>
    <row r="143" spans="1:11" ht="27" customHeight="1" x14ac:dyDescent="0.3">
      <c r="B143" s="209"/>
      <c r="C143" s="84"/>
      <c r="D143" s="45" t="s">
        <v>13</v>
      </c>
      <c r="E143" s="45">
        <v>0</v>
      </c>
      <c r="F143" s="46">
        <f>IF(C143="x",E143,0)</f>
        <v>0</v>
      </c>
      <c r="G143" s="44"/>
      <c r="H143" s="47"/>
      <c r="I143" s="206"/>
    </row>
    <row r="144" spans="1:11" x14ac:dyDescent="0.3">
      <c r="B144" s="20" t="s">
        <v>144</v>
      </c>
      <c r="D144" s="5"/>
      <c r="E144" s="5"/>
      <c r="F144" s="46"/>
      <c r="G144" s="44"/>
      <c r="H144" s="47"/>
      <c r="J144" s="20"/>
      <c r="K144" s="56"/>
    </row>
    <row r="145" spans="1:11" ht="158.4" x14ac:dyDescent="0.3">
      <c r="B145" s="57" t="s">
        <v>145</v>
      </c>
      <c r="D145" s="5"/>
      <c r="E145" s="5"/>
      <c r="F145" s="46"/>
      <c r="G145" s="103" t="s">
        <v>146</v>
      </c>
      <c r="H145" s="67" t="s">
        <v>147</v>
      </c>
      <c r="J145" s="20"/>
      <c r="K145" s="56"/>
    </row>
    <row r="146" spans="1:11" x14ac:dyDescent="0.3">
      <c r="B146" s="60"/>
      <c r="D146" s="5"/>
      <c r="E146" s="5"/>
      <c r="F146" s="46"/>
      <c r="G146" s="44"/>
      <c r="H146" s="47"/>
      <c r="J146" s="20"/>
      <c r="K146" s="56"/>
    </row>
    <row r="147" spans="1:11" s="20" customFormat="1" ht="19.5" customHeight="1" x14ac:dyDescent="0.3">
      <c r="A147" s="58">
        <v>17</v>
      </c>
      <c r="B147" s="211" t="s">
        <v>148</v>
      </c>
      <c r="C147" s="84" t="s">
        <v>10</v>
      </c>
      <c r="D147" s="45" t="s">
        <v>11</v>
      </c>
      <c r="E147" s="45">
        <v>20</v>
      </c>
      <c r="F147" s="46">
        <f>IF(C147="x",E147,0)</f>
        <v>20</v>
      </c>
      <c r="G147" s="44"/>
      <c r="H147" s="47"/>
      <c r="K147" s="56"/>
    </row>
    <row r="148" spans="1:11" s="20" customFormat="1" ht="12.75" customHeight="1" x14ac:dyDescent="0.3">
      <c r="A148" s="58"/>
      <c r="B148" s="211"/>
      <c r="C148" s="84"/>
      <c r="D148" s="45" t="s">
        <v>13</v>
      </c>
      <c r="E148" s="45">
        <v>0</v>
      </c>
      <c r="F148" s="46">
        <f>IF(C148="x",E148,0)</f>
        <v>0</v>
      </c>
      <c r="G148" s="44"/>
      <c r="H148" s="47"/>
      <c r="I148" s="59"/>
      <c r="K148" s="56"/>
    </row>
    <row r="149" spans="1:11" s="20" customFormat="1" x14ac:dyDescent="0.3">
      <c r="A149" s="58"/>
      <c r="B149" s="60" t="s">
        <v>144</v>
      </c>
      <c r="C149" s="101"/>
      <c r="D149" s="45"/>
      <c r="E149" s="45"/>
      <c r="F149" s="46"/>
      <c r="G149" s="44"/>
      <c r="H149" s="47"/>
      <c r="I149" s="59"/>
      <c r="K149" s="56"/>
    </row>
    <row r="150" spans="1:11" s="20" customFormat="1" ht="57.6" x14ac:dyDescent="0.3">
      <c r="A150" s="58"/>
      <c r="B150" s="57" t="s">
        <v>149</v>
      </c>
      <c r="C150" s="101"/>
      <c r="D150" s="45"/>
      <c r="E150" s="45"/>
      <c r="F150" s="46"/>
      <c r="G150" s="66" t="s">
        <v>150</v>
      </c>
      <c r="H150" s="67" t="s">
        <v>147</v>
      </c>
      <c r="I150" s="59"/>
      <c r="K150" s="56"/>
    </row>
    <row r="151" spans="1:11" s="20" customFormat="1" x14ac:dyDescent="0.3">
      <c r="A151" s="58"/>
      <c r="B151" s="60"/>
      <c r="C151" s="5"/>
      <c r="D151" s="5"/>
      <c r="E151" s="5"/>
      <c r="F151" s="46"/>
      <c r="G151" s="44"/>
      <c r="H151" s="47"/>
      <c r="I151" s="59"/>
      <c r="K151" s="56"/>
    </row>
    <row r="152" spans="1:11" s="20" customFormat="1" ht="14.55" customHeight="1" x14ac:dyDescent="0.3">
      <c r="A152" s="58">
        <v>18</v>
      </c>
      <c r="B152" s="209" t="s">
        <v>151</v>
      </c>
      <c r="C152" s="84" t="s">
        <v>10</v>
      </c>
      <c r="D152" s="45" t="s">
        <v>11</v>
      </c>
      <c r="E152" s="45">
        <v>20</v>
      </c>
      <c r="F152" s="46">
        <f>IF(C152="x",E152,0)</f>
        <v>20</v>
      </c>
      <c r="G152" s="44"/>
      <c r="H152" s="47"/>
      <c r="I152" s="59"/>
    </row>
    <row r="153" spans="1:11" s="20" customFormat="1" x14ac:dyDescent="0.3">
      <c r="A153" s="58"/>
      <c r="B153" s="209"/>
      <c r="C153" s="84"/>
      <c r="D153" s="45" t="s">
        <v>13</v>
      </c>
      <c r="E153" s="45">
        <v>0</v>
      </c>
      <c r="F153" s="46">
        <f>IF(C153="x",E153,0)</f>
        <v>0</v>
      </c>
      <c r="G153" s="44"/>
      <c r="H153" s="47"/>
      <c r="I153" s="59"/>
    </row>
    <row r="154" spans="1:11" s="20" customFormat="1" ht="28.8" x14ac:dyDescent="0.3">
      <c r="A154" s="58"/>
      <c r="B154" s="20" t="s">
        <v>152</v>
      </c>
      <c r="C154" s="5"/>
      <c r="D154" s="5"/>
      <c r="E154" s="5"/>
      <c r="F154" s="46"/>
      <c r="G154" s="44"/>
      <c r="H154" s="47"/>
      <c r="I154" s="59"/>
      <c r="K154" s="56"/>
    </row>
    <row r="155" spans="1:11" s="20" customFormat="1" ht="28.8" x14ac:dyDescent="0.3">
      <c r="A155" s="58"/>
      <c r="B155" s="57" t="s">
        <v>153</v>
      </c>
      <c r="C155" s="5"/>
      <c r="D155" s="5"/>
      <c r="E155" s="5"/>
      <c r="F155" s="46"/>
      <c r="G155" s="44"/>
      <c r="H155" s="47"/>
      <c r="I155" s="59"/>
      <c r="K155" s="56"/>
    </row>
    <row r="156" spans="1:11" s="20" customFormat="1" x14ac:dyDescent="0.3">
      <c r="A156" s="58"/>
      <c r="B156" s="70"/>
      <c r="C156" s="5"/>
      <c r="D156" s="5"/>
      <c r="E156" s="5"/>
      <c r="F156" s="46"/>
      <c r="G156" s="44"/>
      <c r="H156" s="47"/>
      <c r="I156" s="93"/>
      <c r="K156" s="56"/>
    </row>
    <row r="157" spans="1:11" ht="14.55" customHeight="1" x14ac:dyDescent="0.3">
      <c r="A157" s="1">
        <v>19</v>
      </c>
      <c r="B157" s="209" t="s">
        <v>154</v>
      </c>
      <c r="C157" s="84" t="s">
        <v>10</v>
      </c>
      <c r="D157" s="45" t="s">
        <v>11</v>
      </c>
      <c r="E157" s="45">
        <v>20</v>
      </c>
      <c r="F157" s="46">
        <f>IF(C157="x",E157,0)</f>
        <v>20</v>
      </c>
      <c r="G157" s="44"/>
      <c r="H157" s="47"/>
    </row>
    <row r="158" spans="1:11" x14ac:dyDescent="0.3">
      <c r="B158" s="209"/>
      <c r="C158" s="84"/>
      <c r="D158" s="45" t="s">
        <v>13</v>
      </c>
      <c r="E158" s="45">
        <v>0</v>
      </c>
      <c r="F158" s="46">
        <f>IF(C158="x",E158,0)</f>
        <v>0</v>
      </c>
      <c r="G158" s="44"/>
      <c r="H158" s="47"/>
    </row>
    <row r="159" spans="1:11" x14ac:dyDescent="0.3">
      <c r="B159" s="20" t="s">
        <v>155</v>
      </c>
      <c r="D159" s="5"/>
      <c r="E159" s="5"/>
      <c r="F159" s="46"/>
      <c r="G159" s="44"/>
      <c r="H159" s="47"/>
      <c r="J159" s="20"/>
      <c r="K159" s="56"/>
    </row>
    <row r="160" spans="1:11" ht="86.4" x14ac:dyDescent="0.3">
      <c r="B160" s="57" t="s">
        <v>156</v>
      </c>
      <c r="D160" s="5"/>
      <c r="E160" s="5"/>
      <c r="F160" s="46"/>
      <c r="G160" s="44"/>
      <c r="H160" s="47"/>
      <c r="J160" s="20"/>
      <c r="K160" s="56"/>
    </row>
    <row r="161" spans="1:14" x14ac:dyDescent="0.3">
      <c r="B161" s="60"/>
      <c r="D161" s="5"/>
      <c r="E161" s="5"/>
      <c r="F161" s="46"/>
      <c r="G161" s="44"/>
      <c r="H161" s="47"/>
      <c r="J161" s="20"/>
      <c r="K161" s="56"/>
    </row>
    <row r="162" spans="1:14" x14ac:dyDescent="0.3">
      <c r="A162" s="58">
        <v>20</v>
      </c>
      <c r="B162" s="209" t="s">
        <v>157</v>
      </c>
      <c r="C162" s="84" t="s">
        <v>10</v>
      </c>
      <c r="D162" s="45" t="s">
        <v>11</v>
      </c>
      <c r="E162" s="45">
        <v>20</v>
      </c>
      <c r="F162" s="46">
        <f>IF(C162="x",E162,0)</f>
        <v>20</v>
      </c>
      <c r="G162" s="44"/>
      <c r="H162" s="47"/>
      <c r="I162" s="65"/>
    </row>
    <row r="163" spans="1:14" ht="33" customHeight="1" x14ac:dyDescent="0.3">
      <c r="A163" s="68"/>
      <c r="B163" s="209"/>
      <c r="C163" s="84"/>
      <c r="D163" s="45" t="s">
        <v>13</v>
      </c>
      <c r="E163" s="45">
        <v>0</v>
      </c>
      <c r="F163" s="46">
        <f>IF(C163="x",E163,0)</f>
        <v>0</v>
      </c>
      <c r="G163" s="44"/>
      <c r="H163" s="47"/>
      <c r="I163" s="65"/>
    </row>
    <row r="164" spans="1:14" ht="28.8" x14ac:dyDescent="0.3">
      <c r="A164" s="68"/>
      <c r="B164" s="20" t="s">
        <v>152</v>
      </c>
      <c r="D164" s="104"/>
      <c r="E164" s="104"/>
      <c r="F164" s="46"/>
      <c r="G164" s="44"/>
      <c r="H164" s="47"/>
      <c r="I164" s="65"/>
      <c r="J164" s="20"/>
      <c r="K164" s="56"/>
    </row>
    <row r="165" spans="1:14" ht="177.45" customHeight="1" x14ac:dyDescent="0.3">
      <c r="A165" s="68"/>
      <c r="B165" s="57" t="s">
        <v>158</v>
      </c>
      <c r="D165" s="104"/>
      <c r="E165" s="104"/>
      <c r="F165" s="46"/>
      <c r="G165" s="66" t="s">
        <v>159</v>
      </c>
      <c r="H165" s="67" t="s">
        <v>160</v>
      </c>
      <c r="J165" s="20"/>
      <c r="K165" s="56"/>
    </row>
    <row r="166" spans="1:14" x14ac:dyDescent="0.3">
      <c r="A166" s="68"/>
      <c r="B166" s="105"/>
      <c r="D166" s="104"/>
      <c r="E166" s="104"/>
      <c r="F166" s="46"/>
      <c r="G166" s="44"/>
      <c r="H166" s="47"/>
      <c r="I166" s="106"/>
      <c r="J166" s="20"/>
      <c r="K166" s="56"/>
    </row>
    <row r="167" spans="1:14" s="20" customFormat="1" ht="14.55" customHeight="1" x14ac:dyDescent="0.3">
      <c r="A167" s="58">
        <v>21</v>
      </c>
      <c r="B167" s="209" t="s">
        <v>161</v>
      </c>
      <c r="C167" s="84" t="s">
        <v>10</v>
      </c>
      <c r="D167" s="45" t="s">
        <v>11</v>
      </c>
      <c r="E167" s="45">
        <v>20</v>
      </c>
      <c r="F167" s="46">
        <f>IF(C167="x",E167,0)</f>
        <v>20</v>
      </c>
      <c r="G167" s="44"/>
      <c r="H167" s="47"/>
      <c r="I167" s="207" t="s">
        <v>162</v>
      </c>
    </row>
    <row r="168" spans="1:14" s="20" customFormat="1" x14ac:dyDescent="0.3">
      <c r="A168" s="58"/>
      <c r="B168" s="209"/>
      <c r="C168" s="84"/>
      <c r="D168" s="45" t="s">
        <v>13</v>
      </c>
      <c r="E168" s="45">
        <v>0</v>
      </c>
      <c r="F168" s="46">
        <f>IF(C168="x",E168,0)</f>
        <v>0</v>
      </c>
      <c r="G168" s="44"/>
      <c r="H168" s="47"/>
      <c r="I168" s="207"/>
    </row>
    <row r="169" spans="1:14" s="20" customFormat="1" ht="28.8" x14ac:dyDescent="0.3">
      <c r="A169" s="58"/>
      <c r="B169" s="20" t="s">
        <v>152</v>
      </c>
      <c r="C169" s="5"/>
      <c r="D169" s="5"/>
      <c r="E169" s="5"/>
      <c r="F169" s="46"/>
      <c r="G169" s="44"/>
      <c r="H169" s="47"/>
      <c r="I169" s="59"/>
      <c r="K169" s="56"/>
    </row>
    <row r="170" spans="1:14" s="20" customFormat="1" ht="388.8" x14ac:dyDescent="0.3">
      <c r="A170" s="58"/>
      <c r="B170" s="57" t="s">
        <v>163</v>
      </c>
      <c r="C170" s="5"/>
      <c r="D170" s="5"/>
      <c r="E170" s="5"/>
      <c r="F170" s="46"/>
      <c r="G170" s="44"/>
      <c r="H170" s="47"/>
      <c r="I170" s="59"/>
      <c r="K170" s="56"/>
    </row>
    <row r="171" spans="1:14" x14ac:dyDescent="0.3">
      <c r="B171" s="60"/>
      <c r="D171" s="5"/>
      <c r="E171" s="5"/>
      <c r="F171" s="46"/>
      <c r="G171" s="44"/>
      <c r="H171" s="47"/>
      <c r="J171" s="20"/>
      <c r="K171" s="56"/>
    </row>
    <row r="172" spans="1:14" ht="15.6" x14ac:dyDescent="0.3">
      <c r="B172" s="107" t="s">
        <v>164</v>
      </c>
      <c r="C172" s="108"/>
      <c r="D172" s="108"/>
      <c r="E172" s="108"/>
      <c r="F172" s="109">
        <f>SUM(F173:F260)</f>
        <v>142</v>
      </c>
      <c r="G172" s="110"/>
      <c r="H172" s="111"/>
      <c r="I172" s="108"/>
      <c r="J172" s="112"/>
      <c r="K172" s="112"/>
      <c r="L172" s="112"/>
      <c r="M172" s="112"/>
      <c r="N172" s="112"/>
    </row>
    <row r="173" spans="1:14" ht="19.2" x14ac:dyDescent="0.3">
      <c r="A173" s="58">
        <v>22</v>
      </c>
      <c r="B173" s="209" t="s">
        <v>165</v>
      </c>
      <c r="C173" s="102" t="s">
        <v>10</v>
      </c>
      <c r="D173" s="45" t="s">
        <v>11</v>
      </c>
      <c r="E173" s="45">
        <v>20</v>
      </c>
      <c r="F173" s="46">
        <v>0</v>
      </c>
      <c r="G173" s="44"/>
      <c r="H173" s="47"/>
      <c r="I173" s="59" t="s">
        <v>166</v>
      </c>
    </row>
    <row r="174" spans="1:14" x14ac:dyDescent="0.3">
      <c r="A174" s="68"/>
      <c r="B174" s="209"/>
      <c r="C174" s="84"/>
      <c r="D174" s="45" t="s">
        <v>13</v>
      </c>
      <c r="E174" s="45">
        <v>0</v>
      </c>
      <c r="F174" s="46">
        <f>IF(C174="x",E174,0)</f>
        <v>0</v>
      </c>
      <c r="G174" s="44"/>
      <c r="H174" s="47"/>
    </row>
    <row r="175" spans="1:14" s="20" customFormat="1" x14ac:dyDescent="0.3">
      <c r="A175" s="58"/>
      <c r="B175" s="20" t="s">
        <v>167</v>
      </c>
      <c r="C175" s="5"/>
      <c r="D175" s="5"/>
      <c r="E175" s="5"/>
      <c r="F175" s="46"/>
      <c r="G175" s="44"/>
      <c r="H175" s="47"/>
      <c r="I175" s="59"/>
      <c r="K175" s="56"/>
    </row>
    <row r="176" spans="1:14" s="20" customFormat="1" ht="187.2" x14ac:dyDescent="0.3">
      <c r="A176" s="58"/>
      <c r="B176" s="57" t="s">
        <v>168</v>
      </c>
      <c r="C176" s="5"/>
      <c r="D176" s="5"/>
      <c r="E176" s="5"/>
      <c r="F176" s="46"/>
      <c r="G176" s="66" t="s">
        <v>169</v>
      </c>
      <c r="H176" s="67" t="s">
        <v>170</v>
      </c>
      <c r="K176" s="56"/>
    </row>
    <row r="177" spans="1:11" x14ac:dyDescent="0.3">
      <c r="B177" s="70"/>
      <c r="D177" s="5"/>
      <c r="E177" s="5"/>
      <c r="F177" s="46"/>
      <c r="G177" s="44"/>
      <c r="H177" s="47"/>
      <c r="I177" s="93"/>
      <c r="J177" s="20"/>
      <c r="K177" s="56"/>
    </row>
    <row r="178" spans="1:11" ht="14.55" customHeight="1" x14ac:dyDescent="0.3">
      <c r="A178" s="1" t="s">
        <v>171</v>
      </c>
      <c r="B178" s="209" t="s">
        <v>172</v>
      </c>
      <c r="C178" s="84" t="s">
        <v>10</v>
      </c>
      <c r="D178" s="45" t="s">
        <v>11</v>
      </c>
      <c r="E178" s="45">
        <v>15</v>
      </c>
      <c r="F178" s="46">
        <f>IF(C178="x",E178,0)</f>
        <v>15</v>
      </c>
      <c r="G178" s="44"/>
      <c r="H178" s="47"/>
    </row>
    <row r="179" spans="1:11" x14ac:dyDescent="0.3">
      <c r="B179" s="209"/>
      <c r="C179" s="84"/>
      <c r="D179" s="45" t="s">
        <v>13</v>
      </c>
      <c r="E179" s="45">
        <v>0</v>
      </c>
      <c r="F179" s="46">
        <f>IF(C179="x",E179,0)</f>
        <v>0</v>
      </c>
      <c r="G179" s="44"/>
      <c r="H179" s="47"/>
    </row>
    <row r="180" spans="1:11" x14ac:dyDescent="0.3">
      <c r="B180" s="20" t="s">
        <v>173</v>
      </c>
      <c r="C180" s="84"/>
      <c r="D180" s="45" t="s">
        <v>174</v>
      </c>
      <c r="E180" s="113">
        <v>0</v>
      </c>
      <c r="F180" s="46">
        <f>IF(C180="x",E180,0)</f>
        <v>0</v>
      </c>
      <c r="G180" s="44"/>
      <c r="H180" s="47"/>
      <c r="J180" s="20"/>
      <c r="K180" s="56"/>
    </row>
    <row r="181" spans="1:11" ht="345.6" x14ac:dyDescent="0.3">
      <c r="B181" s="57" t="s">
        <v>175</v>
      </c>
      <c r="D181" s="5"/>
      <c r="E181" s="5"/>
      <c r="F181" s="46"/>
      <c r="G181" s="44"/>
      <c r="H181" s="47"/>
      <c r="J181" s="20"/>
      <c r="K181" s="56"/>
    </row>
    <row r="182" spans="1:11" x14ac:dyDescent="0.3">
      <c r="B182" s="70"/>
      <c r="D182" s="5"/>
      <c r="E182" s="5"/>
      <c r="F182" s="46"/>
      <c r="G182" s="44"/>
      <c r="H182" s="47"/>
      <c r="I182" s="93"/>
      <c r="J182" s="20"/>
      <c r="K182" s="56"/>
    </row>
    <row r="183" spans="1:11" x14ac:dyDescent="0.3">
      <c r="A183" s="1" t="s">
        <v>176</v>
      </c>
      <c r="B183" s="209" t="s">
        <v>177</v>
      </c>
      <c r="C183" s="84" t="s">
        <v>10</v>
      </c>
      <c r="D183" s="45" t="s">
        <v>178</v>
      </c>
      <c r="E183" s="45">
        <v>0</v>
      </c>
      <c r="F183" s="46">
        <f>IF(C183="x",E183,0)</f>
        <v>0</v>
      </c>
      <c r="G183" s="44"/>
      <c r="H183" s="47"/>
    </row>
    <row r="184" spans="1:11" x14ac:dyDescent="0.3">
      <c r="B184" s="209"/>
      <c r="C184" s="84"/>
      <c r="D184" s="45" t="s">
        <v>179</v>
      </c>
      <c r="E184" s="45">
        <v>0</v>
      </c>
      <c r="F184" s="46">
        <f>IF(C184="x",E184,0)</f>
        <v>0</v>
      </c>
      <c r="G184" s="44"/>
      <c r="H184" s="47"/>
    </row>
    <row r="185" spans="1:11" x14ac:dyDescent="0.3">
      <c r="B185" s="209"/>
      <c r="C185" s="84"/>
      <c r="D185" s="45" t="s">
        <v>180</v>
      </c>
      <c r="E185" s="45">
        <v>0</v>
      </c>
      <c r="F185" s="46">
        <f>IF(C185="x",E185,0)</f>
        <v>0</v>
      </c>
      <c r="G185" s="44"/>
      <c r="H185" s="47"/>
    </row>
    <row r="186" spans="1:11" x14ac:dyDescent="0.3">
      <c r="B186" s="20" t="s">
        <v>181</v>
      </c>
      <c r="D186" s="5"/>
      <c r="E186" s="5"/>
      <c r="F186" s="46"/>
      <c r="G186" s="44"/>
      <c r="H186" s="47"/>
      <c r="J186" s="20"/>
      <c r="K186" s="56"/>
    </row>
    <row r="187" spans="1:11" ht="28.8" x14ac:dyDescent="0.3">
      <c r="B187" s="57" t="s">
        <v>182</v>
      </c>
      <c r="D187" s="5"/>
      <c r="E187" s="5"/>
      <c r="F187" s="46"/>
      <c r="G187" s="44"/>
      <c r="H187" s="47"/>
      <c r="J187" s="20"/>
      <c r="K187" s="56"/>
    </row>
    <row r="188" spans="1:11" x14ac:dyDescent="0.3">
      <c r="B188" s="70"/>
      <c r="D188" s="5"/>
      <c r="E188" s="5"/>
      <c r="F188" s="46"/>
      <c r="G188" s="44"/>
      <c r="H188" s="47"/>
      <c r="I188" s="93"/>
      <c r="J188" s="20"/>
      <c r="K188" s="56"/>
    </row>
    <row r="189" spans="1:11" x14ac:dyDescent="0.3">
      <c r="A189" s="1" t="s">
        <v>183</v>
      </c>
      <c r="B189" s="209" t="s">
        <v>184</v>
      </c>
      <c r="C189" s="84" t="s">
        <v>10</v>
      </c>
      <c r="D189" s="45" t="s">
        <v>11</v>
      </c>
      <c r="E189" s="45">
        <v>15</v>
      </c>
      <c r="F189" s="46">
        <f>IF(C189="x",E189,0)</f>
        <v>15</v>
      </c>
      <c r="G189" s="44"/>
      <c r="H189" s="47"/>
    </row>
    <row r="190" spans="1:11" x14ac:dyDescent="0.3">
      <c r="B190" s="209"/>
      <c r="C190" s="84"/>
      <c r="D190" s="45" t="s">
        <v>13</v>
      </c>
      <c r="E190" s="45">
        <v>0</v>
      </c>
      <c r="F190" s="46">
        <f>IF(C190="x",E190,0)</f>
        <v>0</v>
      </c>
      <c r="G190" s="44"/>
      <c r="H190" s="47"/>
    </row>
    <row r="191" spans="1:11" x14ac:dyDescent="0.3">
      <c r="B191" s="209"/>
      <c r="C191" s="84"/>
      <c r="D191" s="45" t="s">
        <v>174</v>
      </c>
      <c r="E191" s="45">
        <v>0</v>
      </c>
      <c r="F191" s="46">
        <f>IF(C191="x",E191,0)</f>
        <v>0</v>
      </c>
      <c r="G191" s="44"/>
      <c r="H191" s="47"/>
    </row>
    <row r="192" spans="1:11" x14ac:dyDescent="0.3">
      <c r="B192" s="20" t="s">
        <v>173</v>
      </c>
      <c r="C192" s="101"/>
      <c r="D192" s="45"/>
      <c r="E192" s="45"/>
      <c r="F192" s="46"/>
      <c r="G192" s="44"/>
      <c r="H192" s="47"/>
    </row>
    <row r="193" spans="1:11" ht="43.2" x14ac:dyDescent="0.3">
      <c r="B193" s="57" t="s">
        <v>185</v>
      </c>
      <c r="C193" s="101"/>
      <c r="D193" s="45"/>
      <c r="E193" s="45"/>
      <c r="F193" s="46"/>
      <c r="G193" s="44"/>
      <c r="H193" s="47"/>
    </row>
    <row r="194" spans="1:11" x14ac:dyDescent="0.3">
      <c r="B194" s="70"/>
      <c r="D194" s="5"/>
      <c r="E194" s="5"/>
      <c r="F194" s="46"/>
      <c r="G194" s="44"/>
      <c r="H194" s="47"/>
      <c r="I194" s="93"/>
      <c r="J194" s="20"/>
      <c r="K194" s="56"/>
    </row>
    <row r="195" spans="1:11" x14ac:dyDescent="0.3">
      <c r="A195" s="1" t="s">
        <v>186</v>
      </c>
      <c r="B195" s="209" t="s">
        <v>187</v>
      </c>
      <c r="C195" s="84"/>
      <c r="D195" s="45" t="s">
        <v>188</v>
      </c>
      <c r="E195" s="45">
        <v>15</v>
      </c>
      <c r="F195" s="46">
        <f>IF(C195="x",E195,0)</f>
        <v>0</v>
      </c>
      <c r="G195" s="44"/>
      <c r="H195" s="47"/>
    </row>
    <row r="196" spans="1:11" x14ac:dyDescent="0.3">
      <c r="B196" s="209"/>
      <c r="C196" s="84" t="s">
        <v>10</v>
      </c>
      <c r="D196" s="45" t="s">
        <v>189</v>
      </c>
      <c r="E196" s="45">
        <v>12</v>
      </c>
      <c r="F196" s="46">
        <f>IF(C196="x",E196,0)</f>
        <v>12</v>
      </c>
      <c r="G196" s="44"/>
      <c r="H196" s="47"/>
    </row>
    <row r="197" spans="1:11" x14ac:dyDescent="0.3">
      <c r="B197" s="209"/>
      <c r="C197" s="84"/>
      <c r="D197" s="45" t="s">
        <v>190</v>
      </c>
      <c r="E197" s="45">
        <v>10</v>
      </c>
      <c r="F197" s="46">
        <f>IF(C197="x",E197,0)</f>
        <v>0</v>
      </c>
      <c r="G197" s="44"/>
      <c r="H197" s="47"/>
    </row>
    <row r="198" spans="1:11" x14ac:dyDescent="0.3">
      <c r="B198" s="209"/>
      <c r="C198" s="84"/>
      <c r="D198" s="45" t="s">
        <v>191</v>
      </c>
      <c r="E198" s="45">
        <v>5</v>
      </c>
      <c r="F198" s="46">
        <f>IF(C198="x",E198,0)</f>
        <v>0</v>
      </c>
      <c r="G198" s="44"/>
      <c r="H198" s="47"/>
    </row>
    <row r="199" spans="1:11" x14ac:dyDescent="0.3">
      <c r="B199" s="209"/>
      <c r="C199" s="84"/>
      <c r="D199" s="45" t="s">
        <v>192</v>
      </c>
      <c r="E199" s="45">
        <v>0</v>
      </c>
      <c r="F199" s="46">
        <f>IF(C199="x",E199,0)</f>
        <v>0</v>
      </c>
      <c r="G199" s="44"/>
      <c r="H199" s="47"/>
    </row>
    <row r="200" spans="1:11" x14ac:dyDescent="0.3">
      <c r="B200" s="70"/>
      <c r="D200" s="5"/>
      <c r="E200" s="5"/>
      <c r="F200" s="46"/>
      <c r="G200" s="44"/>
      <c r="H200" s="47"/>
      <c r="I200" s="93"/>
      <c r="J200" s="20"/>
      <c r="K200" s="56"/>
    </row>
    <row r="201" spans="1:11" x14ac:dyDescent="0.3">
      <c r="A201" s="1" t="s">
        <v>193</v>
      </c>
      <c r="B201" s="209" t="s">
        <v>194</v>
      </c>
      <c r="C201" s="84" t="s">
        <v>10</v>
      </c>
      <c r="D201" s="45" t="s">
        <v>195</v>
      </c>
      <c r="E201" s="45">
        <v>10</v>
      </c>
      <c r="F201" s="46">
        <f>IF(C201="x",E201,0)</f>
        <v>10</v>
      </c>
      <c r="G201" s="44"/>
      <c r="H201" s="47"/>
    </row>
    <row r="202" spans="1:11" x14ac:dyDescent="0.3">
      <c r="B202" s="209"/>
      <c r="C202" s="84"/>
      <c r="D202" s="45" t="s">
        <v>196</v>
      </c>
      <c r="E202" s="45">
        <v>5</v>
      </c>
      <c r="F202" s="46">
        <f>IF(C202="x",E202,0)</f>
        <v>0</v>
      </c>
      <c r="G202" s="44"/>
      <c r="H202" s="47"/>
    </row>
    <row r="203" spans="1:11" x14ac:dyDescent="0.3">
      <c r="B203" s="209"/>
      <c r="C203" s="84"/>
      <c r="D203" s="45" t="s">
        <v>197</v>
      </c>
      <c r="E203" s="45">
        <v>0</v>
      </c>
      <c r="F203" s="46">
        <f>IF(C203="x",E203,0)</f>
        <v>0</v>
      </c>
      <c r="G203" s="44"/>
      <c r="H203" s="47"/>
    </row>
    <row r="204" spans="1:11" x14ac:dyDescent="0.3">
      <c r="B204" s="5"/>
      <c r="C204" s="101"/>
      <c r="D204" s="45"/>
      <c r="E204" s="45"/>
      <c r="F204" s="46"/>
      <c r="G204" s="44"/>
      <c r="H204" s="47"/>
    </row>
    <row r="205" spans="1:11" s="20" customFormat="1" ht="28.8" x14ac:dyDescent="0.3">
      <c r="A205" s="58" t="s">
        <v>198</v>
      </c>
      <c r="B205" s="62" t="s">
        <v>199</v>
      </c>
      <c r="C205" s="5"/>
      <c r="E205" s="45">
        <v>0</v>
      </c>
      <c r="F205" s="46">
        <f>IF(C205="x",E205,0)</f>
        <v>0</v>
      </c>
      <c r="G205" s="44"/>
      <c r="H205" s="47"/>
      <c r="I205" s="93"/>
      <c r="K205" s="56"/>
    </row>
    <row r="206" spans="1:11" s="20" customFormat="1" x14ac:dyDescent="0.3">
      <c r="A206" s="58"/>
      <c r="B206" s="60" t="s">
        <v>200</v>
      </c>
      <c r="C206" s="5"/>
      <c r="E206" s="5"/>
      <c r="F206" s="46"/>
      <c r="G206" s="44"/>
      <c r="H206" s="47"/>
      <c r="I206" s="59"/>
      <c r="K206" s="56"/>
    </row>
    <row r="207" spans="1:11" s="20" customFormat="1" ht="57.6" x14ac:dyDescent="0.3">
      <c r="A207" s="58"/>
      <c r="B207" s="57" t="s">
        <v>201</v>
      </c>
      <c r="C207" s="5"/>
      <c r="E207" s="5"/>
      <c r="F207" s="46"/>
      <c r="G207" s="44"/>
      <c r="H207" s="47"/>
      <c r="I207" s="59"/>
      <c r="K207" s="56"/>
    </row>
    <row r="208" spans="1:11" x14ac:dyDescent="0.3">
      <c r="A208" s="68"/>
      <c r="B208" s="69"/>
      <c r="D208" s="63"/>
      <c r="E208" s="104"/>
      <c r="F208" s="46"/>
      <c r="G208" s="44"/>
      <c r="H208" s="47"/>
      <c r="J208" s="20"/>
      <c r="K208" s="56"/>
    </row>
    <row r="209" spans="1:11" s="20" customFormat="1" ht="28.8" x14ac:dyDescent="0.3">
      <c r="A209" s="58" t="s">
        <v>202</v>
      </c>
      <c r="B209" s="62" t="s">
        <v>203</v>
      </c>
      <c r="C209" s="84" t="s">
        <v>10</v>
      </c>
      <c r="D209" s="45" t="s">
        <v>11</v>
      </c>
      <c r="E209" s="45">
        <v>10</v>
      </c>
      <c r="F209" s="46">
        <f>IF(C209="x",E209,0)</f>
        <v>10</v>
      </c>
      <c r="G209" s="44"/>
      <c r="H209" s="47"/>
      <c r="I209" s="59"/>
      <c r="K209" s="56"/>
    </row>
    <row r="210" spans="1:11" s="20" customFormat="1" ht="28.8" x14ac:dyDescent="0.3">
      <c r="A210" s="58"/>
      <c r="B210" s="60" t="s">
        <v>204</v>
      </c>
      <c r="C210" s="84"/>
      <c r="D210" s="45" t="s">
        <v>13</v>
      </c>
      <c r="E210" s="5"/>
      <c r="F210" s="46"/>
      <c r="G210" s="44"/>
      <c r="H210" s="47"/>
      <c r="I210" s="59"/>
      <c r="K210" s="56"/>
    </row>
    <row r="211" spans="1:11" s="20" customFormat="1" ht="100.8" x14ac:dyDescent="0.3">
      <c r="A211" s="58"/>
      <c r="B211" s="57" t="s">
        <v>205</v>
      </c>
      <c r="C211" s="5"/>
      <c r="E211" s="5"/>
      <c r="F211" s="46"/>
      <c r="G211" s="44"/>
      <c r="H211" s="47"/>
      <c r="I211" s="59"/>
      <c r="K211" s="56"/>
    </row>
    <row r="212" spans="1:11" x14ac:dyDescent="0.3">
      <c r="A212" s="68"/>
      <c r="B212" s="69"/>
      <c r="D212" s="63"/>
      <c r="E212" s="104"/>
      <c r="F212" s="46"/>
      <c r="G212" s="44"/>
      <c r="H212" s="47"/>
      <c r="J212" s="20"/>
      <c r="K212" s="56"/>
    </row>
    <row r="213" spans="1:11" x14ac:dyDescent="0.3">
      <c r="A213" s="58" t="s">
        <v>206</v>
      </c>
      <c r="B213" s="209" t="s">
        <v>207</v>
      </c>
      <c r="C213" s="84" t="s">
        <v>10</v>
      </c>
      <c r="D213" s="45" t="s">
        <v>11</v>
      </c>
      <c r="E213" s="45">
        <v>15</v>
      </c>
      <c r="F213" s="46">
        <f>IF(C213="x",E213,0)</f>
        <v>15</v>
      </c>
      <c r="G213" s="44"/>
      <c r="H213" s="47"/>
      <c r="I213" s="206" t="s">
        <v>208</v>
      </c>
      <c r="J213" s="20"/>
      <c r="K213" s="56"/>
    </row>
    <row r="214" spans="1:11" x14ac:dyDescent="0.3">
      <c r="A214" s="68"/>
      <c r="B214" s="209"/>
      <c r="C214" s="84"/>
      <c r="D214" s="45" t="s">
        <v>13</v>
      </c>
      <c r="E214" s="45">
        <v>0</v>
      </c>
      <c r="F214" s="46">
        <f>IF(C214="x",E214,0)</f>
        <v>0</v>
      </c>
      <c r="G214" s="44"/>
      <c r="H214" s="47"/>
      <c r="I214" s="206"/>
      <c r="J214" s="20"/>
      <c r="K214" s="56"/>
    </row>
    <row r="215" spans="1:11" x14ac:dyDescent="0.3">
      <c r="A215" s="68"/>
      <c r="B215" s="20" t="s">
        <v>209</v>
      </c>
      <c r="D215" s="5"/>
      <c r="E215" s="5"/>
      <c r="F215" s="46"/>
      <c r="G215" s="44"/>
      <c r="H215" s="47"/>
      <c r="J215" s="20"/>
      <c r="K215" s="56"/>
    </row>
    <row r="216" spans="1:11" ht="43.2" x14ac:dyDescent="0.3">
      <c r="A216" s="68"/>
      <c r="B216" s="114" t="s">
        <v>210</v>
      </c>
      <c r="D216" s="5"/>
      <c r="E216" s="5"/>
      <c r="F216" s="46"/>
      <c r="G216" s="44"/>
      <c r="H216" s="47"/>
      <c r="J216" s="20"/>
      <c r="K216" s="56"/>
    </row>
    <row r="217" spans="1:11" x14ac:dyDescent="0.3">
      <c r="A217" s="68"/>
      <c r="B217" s="69"/>
      <c r="D217" s="63"/>
      <c r="E217" s="104"/>
      <c r="F217" s="46"/>
      <c r="G217" s="44"/>
      <c r="H217" s="47"/>
      <c r="J217" s="20"/>
      <c r="K217" s="56"/>
    </row>
    <row r="218" spans="1:11" x14ac:dyDescent="0.3">
      <c r="B218" s="5"/>
      <c r="C218" s="101"/>
      <c r="D218" s="45"/>
      <c r="E218" s="45"/>
      <c r="F218" s="46"/>
      <c r="G218" s="44"/>
      <c r="H218" s="47"/>
    </row>
    <row r="219" spans="1:11" s="20" customFormat="1" ht="39.6" customHeight="1" x14ac:dyDescent="0.3">
      <c r="A219" s="58" t="s">
        <v>211</v>
      </c>
      <c r="B219" s="209" t="s">
        <v>212</v>
      </c>
      <c r="C219" s="84" t="s">
        <v>10</v>
      </c>
      <c r="D219" s="45" t="s">
        <v>11</v>
      </c>
      <c r="E219" s="45">
        <v>10</v>
      </c>
      <c r="F219" s="46">
        <f>IF(C219="x",E219,0)</f>
        <v>10</v>
      </c>
      <c r="G219" s="44"/>
      <c r="H219" s="47"/>
      <c r="I219" s="207" t="s">
        <v>213</v>
      </c>
    </row>
    <row r="220" spans="1:11" s="20" customFormat="1" x14ac:dyDescent="0.3">
      <c r="A220" s="58"/>
      <c r="B220" s="209"/>
      <c r="C220" s="84"/>
      <c r="D220" s="45" t="s">
        <v>13</v>
      </c>
      <c r="E220" s="45">
        <v>0</v>
      </c>
      <c r="F220" s="46">
        <f>IF(C220="x",E220,0)</f>
        <v>0</v>
      </c>
      <c r="G220" s="44"/>
      <c r="H220" s="47"/>
      <c r="I220" s="207"/>
    </row>
    <row r="221" spans="1:11" s="20" customFormat="1" x14ac:dyDescent="0.3">
      <c r="A221" s="58"/>
      <c r="B221" s="20" t="s">
        <v>214</v>
      </c>
      <c r="C221" s="5"/>
      <c r="D221" s="5"/>
      <c r="E221" s="5"/>
      <c r="F221" s="46"/>
      <c r="G221" s="44"/>
      <c r="H221" s="47"/>
      <c r="I221" s="59"/>
      <c r="K221" s="56"/>
    </row>
    <row r="222" spans="1:11" s="20" customFormat="1" ht="216" x14ac:dyDescent="0.3">
      <c r="A222" s="58"/>
      <c r="B222" s="57" t="s">
        <v>215</v>
      </c>
      <c r="C222" s="5"/>
      <c r="D222" s="5"/>
      <c r="E222" s="5"/>
      <c r="F222" s="46"/>
      <c r="G222" s="44"/>
      <c r="H222" s="47"/>
      <c r="I222" s="59"/>
      <c r="K222" s="56"/>
    </row>
    <row r="223" spans="1:11" s="20" customFormat="1" x14ac:dyDescent="0.3">
      <c r="A223" s="58"/>
      <c r="B223" s="60"/>
      <c r="C223" s="5"/>
      <c r="D223" s="5"/>
      <c r="E223" s="5"/>
      <c r="F223" s="46"/>
      <c r="G223" s="44"/>
      <c r="H223" s="47"/>
      <c r="I223" s="59"/>
      <c r="K223" s="56"/>
    </row>
    <row r="224" spans="1:11" s="20" customFormat="1" x14ac:dyDescent="0.3">
      <c r="A224" s="58" t="s">
        <v>216</v>
      </c>
      <c r="B224" s="209" t="s">
        <v>217</v>
      </c>
      <c r="C224" s="84" t="s">
        <v>10</v>
      </c>
      <c r="D224" s="45" t="s">
        <v>11</v>
      </c>
      <c r="E224" s="45">
        <v>10</v>
      </c>
      <c r="F224" s="46">
        <f>IF(C224="x",E224,0)</f>
        <v>10</v>
      </c>
      <c r="G224" s="44"/>
      <c r="H224" s="47"/>
      <c r="I224" s="59" t="s">
        <v>218</v>
      </c>
      <c r="K224" s="56"/>
    </row>
    <row r="225" spans="1:11" s="20" customFormat="1" x14ac:dyDescent="0.3">
      <c r="A225" s="58"/>
      <c r="B225" s="209"/>
      <c r="C225" s="84"/>
      <c r="D225" s="45" t="s">
        <v>13</v>
      </c>
      <c r="E225" s="45">
        <v>0</v>
      </c>
      <c r="F225" s="46">
        <f>IF(C225="x",E225,0)</f>
        <v>0</v>
      </c>
      <c r="G225" s="44"/>
      <c r="H225" s="47"/>
      <c r="I225" s="59"/>
      <c r="K225" s="56"/>
    </row>
    <row r="226" spans="1:11" s="20" customFormat="1" x14ac:dyDescent="0.3">
      <c r="A226" s="58"/>
      <c r="B226" s="20" t="s">
        <v>214</v>
      </c>
      <c r="C226" s="5"/>
      <c r="D226" s="5"/>
      <c r="E226" s="5"/>
      <c r="F226" s="46"/>
      <c r="G226" s="44"/>
      <c r="H226" s="47"/>
      <c r="I226" s="59"/>
      <c r="K226" s="56"/>
    </row>
    <row r="227" spans="1:11" s="20" customFormat="1" ht="72" x14ac:dyDescent="0.3">
      <c r="A227" s="58"/>
      <c r="B227" s="57" t="s">
        <v>219</v>
      </c>
      <c r="C227" s="5"/>
      <c r="D227" s="5"/>
      <c r="E227" s="5"/>
      <c r="F227" s="46"/>
      <c r="G227" s="44"/>
      <c r="H227" s="47"/>
      <c r="I227" s="59"/>
      <c r="K227" s="56"/>
    </row>
    <row r="228" spans="1:11" s="20" customFormat="1" x14ac:dyDescent="0.3">
      <c r="A228" s="58"/>
      <c r="B228" s="60"/>
      <c r="C228" s="5"/>
      <c r="D228" s="5"/>
      <c r="E228" s="5"/>
      <c r="F228" s="46"/>
      <c r="G228" s="44"/>
      <c r="H228" s="47"/>
      <c r="I228" s="59"/>
      <c r="K228" s="56"/>
    </row>
    <row r="229" spans="1:11" s="20" customFormat="1" ht="19.2" x14ac:dyDescent="0.3">
      <c r="A229" s="58" t="s">
        <v>220</v>
      </c>
      <c r="B229" s="209" t="s">
        <v>221</v>
      </c>
      <c r="C229" s="84" t="s">
        <v>10</v>
      </c>
      <c r="D229" s="45" t="s">
        <v>11</v>
      </c>
      <c r="E229" s="45">
        <v>10</v>
      </c>
      <c r="F229" s="46">
        <f>IF(C229="x",E229,0)</f>
        <v>10</v>
      </c>
      <c r="G229" s="44"/>
      <c r="H229" s="47"/>
      <c r="I229" s="59" t="s">
        <v>222</v>
      </c>
      <c r="K229" s="56"/>
    </row>
    <row r="230" spans="1:11" s="20" customFormat="1" x14ac:dyDescent="0.3">
      <c r="A230" s="58"/>
      <c r="B230" s="209"/>
      <c r="C230" s="84"/>
      <c r="D230" s="45" t="s">
        <v>13</v>
      </c>
      <c r="E230" s="45">
        <v>0</v>
      </c>
      <c r="F230" s="46">
        <f>IF(C230="x",E230,0)</f>
        <v>0</v>
      </c>
      <c r="G230" s="44"/>
      <c r="H230" s="47"/>
      <c r="I230" s="59"/>
      <c r="K230" s="56"/>
    </row>
    <row r="231" spans="1:11" s="20" customFormat="1" x14ac:dyDescent="0.3">
      <c r="A231" s="58"/>
      <c r="B231" s="20" t="s">
        <v>214</v>
      </c>
      <c r="C231" s="5"/>
      <c r="D231" s="5"/>
      <c r="E231" s="5"/>
      <c r="F231" s="46"/>
      <c r="G231" s="44"/>
      <c r="H231" s="47"/>
      <c r="I231" s="59"/>
      <c r="K231" s="56"/>
    </row>
    <row r="232" spans="1:11" s="20" customFormat="1" ht="115.2" x14ac:dyDescent="0.3">
      <c r="A232" s="58"/>
      <c r="B232" s="57" t="s">
        <v>223</v>
      </c>
      <c r="C232" s="5"/>
      <c r="D232" s="5"/>
      <c r="E232" s="5"/>
      <c r="F232" s="46"/>
      <c r="G232" s="44"/>
      <c r="H232" s="47"/>
      <c r="I232" s="59"/>
      <c r="K232" s="56"/>
    </row>
    <row r="233" spans="1:11" x14ac:dyDescent="0.3">
      <c r="B233" s="70"/>
      <c r="D233" s="5"/>
      <c r="E233" s="5"/>
      <c r="F233" s="46"/>
      <c r="G233" s="44"/>
      <c r="H233" s="47"/>
      <c r="I233" s="93"/>
      <c r="J233" s="20"/>
      <c r="K233" s="56"/>
    </row>
    <row r="234" spans="1:11" x14ac:dyDescent="0.3">
      <c r="A234" s="1" t="s">
        <v>224</v>
      </c>
      <c r="B234" s="209" t="s">
        <v>225</v>
      </c>
      <c r="C234" s="84" t="s">
        <v>10</v>
      </c>
      <c r="D234" s="45" t="s">
        <v>11</v>
      </c>
      <c r="E234" s="45">
        <v>15</v>
      </c>
      <c r="F234" s="46">
        <f>IF(C234="x",E234,0)</f>
        <v>15</v>
      </c>
      <c r="G234" s="44"/>
      <c r="H234" s="47"/>
      <c r="I234" s="206" t="s">
        <v>226</v>
      </c>
    </row>
    <row r="235" spans="1:11" x14ac:dyDescent="0.3">
      <c r="B235" s="209"/>
      <c r="C235" s="84"/>
      <c r="D235" s="45" t="s">
        <v>13</v>
      </c>
      <c r="E235" s="45">
        <v>0</v>
      </c>
      <c r="F235" s="46">
        <f>IF(C235="x",E235,0)</f>
        <v>0</v>
      </c>
      <c r="G235" s="44"/>
      <c r="H235" s="47"/>
      <c r="I235" s="206"/>
    </row>
    <row r="236" spans="1:11" x14ac:dyDescent="0.3">
      <c r="B236" s="20" t="s">
        <v>227</v>
      </c>
      <c r="D236" s="5"/>
      <c r="E236" s="5"/>
      <c r="F236" s="46"/>
      <c r="G236" s="44"/>
      <c r="H236" s="47"/>
      <c r="J236" s="20"/>
      <c r="K236" s="56"/>
    </row>
    <row r="237" spans="1:11" ht="259.2" x14ac:dyDescent="0.3">
      <c r="B237" s="57" t="s">
        <v>228</v>
      </c>
      <c r="D237" s="5"/>
      <c r="E237" s="5"/>
      <c r="F237" s="46"/>
      <c r="G237" s="44"/>
      <c r="H237" s="47"/>
      <c r="J237" s="20"/>
      <c r="K237" s="56"/>
    </row>
    <row r="238" spans="1:11" x14ac:dyDescent="0.3">
      <c r="B238" s="70"/>
      <c r="D238" s="5"/>
      <c r="E238" s="5"/>
      <c r="F238" s="46"/>
      <c r="G238" s="44"/>
      <c r="H238" s="47"/>
      <c r="I238" s="93"/>
      <c r="J238" s="20"/>
      <c r="K238" s="56"/>
    </row>
    <row r="239" spans="1:11" ht="14.55" customHeight="1" x14ac:dyDescent="0.3">
      <c r="A239" s="1" t="s">
        <v>229</v>
      </c>
      <c r="B239" s="209" t="s">
        <v>230</v>
      </c>
      <c r="C239" s="102" t="s">
        <v>10</v>
      </c>
      <c r="D239" s="45" t="s">
        <v>11</v>
      </c>
      <c r="E239" s="45">
        <v>10</v>
      </c>
      <c r="F239" s="46">
        <v>0</v>
      </c>
      <c r="G239" s="44"/>
      <c r="H239" s="47"/>
    </row>
    <row r="240" spans="1:11" x14ac:dyDescent="0.3">
      <c r="B240" s="209"/>
      <c r="C240" s="84"/>
      <c r="D240" s="45" t="s">
        <v>13</v>
      </c>
      <c r="E240" s="45">
        <v>0</v>
      </c>
      <c r="F240" s="46">
        <f>IF(C240="x",E240,0)</f>
        <v>0</v>
      </c>
      <c r="G240" s="44"/>
      <c r="H240" s="47"/>
    </row>
    <row r="241" spans="1:11" x14ac:dyDescent="0.3">
      <c r="B241" s="20" t="s">
        <v>231</v>
      </c>
      <c r="D241" s="20"/>
      <c r="E241" s="5"/>
      <c r="F241" s="46"/>
      <c r="G241" s="44"/>
      <c r="H241" s="47"/>
      <c r="J241" s="20"/>
      <c r="K241" s="56"/>
    </row>
    <row r="242" spans="1:11" ht="57.6" x14ac:dyDescent="0.3">
      <c r="B242" s="57" t="s">
        <v>232</v>
      </c>
      <c r="D242" s="20"/>
      <c r="E242" s="5"/>
      <c r="F242" s="46"/>
      <c r="G242" s="103" t="s">
        <v>233</v>
      </c>
      <c r="H242" s="67" t="s">
        <v>234</v>
      </c>
      <c r="J242" s="20"/>
      <c r="K242" s="56"/>
    </row>
    <row r="243" spans="1:11" x14ac:dyDescent="0.3">
      <c r="B243" s="60"/>
      <c r="D243" s="20"/>
      <c r="E243" s="5"/>
      <c r="F243" s="46"/>
      <c r="G243" s="44"/>
      <c r="H243" s="47"/>
      <c r="J243" s="20"/>
      <c r="K243" s="56"/>
    </row>
    <row r="244" spans="1:11" s="20" customFormat="1" x14ac:dyDescent="0.3">
      <c r="A244" s="58" t="s">
        <v>235</v>
      </c>
      <c r="B244" s="209" t="s">
        <v>236</v>
      </c>
      <c r="C244" s="84" t="s">
        <v>10</v>
      </c>
      <c r="D244" s="45" t="s">
        <v>237</v>
      </c>
      <c r="E244" s="45">
        <v>20</v>
      </c>
      <c r="F244" s="46">
        <f>IF(C244="x",E244,0)</f>
        <v>20</v>
      </c>
      <c r="G244" s="44"/>
      <c r="H244" s="47"/>
      <c r="I244" s="59"/>
    </row>
    <row r="245" spans="1:11" s="20" customFormat="1" x14ac:dyDescent="0.3">
      <c r="A245" s="58"/>
      <c r="B245" s="209"/>
      <c r="C245" s="84"/>
      <c r="D245" s="45" t="s">
        <v>238</v>
      </c>
      <c r="E245" s="45">
        <v>15</v>
      </c>
      <c r="F245" s="46">
        <f>IF(C245="x",E245,0)</f>
        <v>0</v>
      </c>
      <c r="G245" s="44"/>
      <c r="H245" s="47"/>
      <c r="I245" s="59"/>
    </row>
    <row r="246" spans="1:11" s="20" customFormat="1" x14ac:dyDescent="0.3">
      <c r="A246" s="58"/>
      <c r="B246" s="209"/>
      <c r="C246" s="84"/>
      <c r="D246" s="45" t="s">
        <v>239</v>
      </c>
      <c r="E246" s="45">
        <v>10</v>
      </c>
      <c r="F246" s="46">
        <f>IF(C246="x",E246,0)</f>
        <v>0</v>
      </c>
      <c r="G246" s="44"/>
      <c r="H246" s="47"/>
      <c r="I246" s="59"/>
    </row>
    <row r="247" spans="1:11" s="20" customFormat="1" x14ac:dyDescent="0.3">
      <c r="A247" s="58"/>
      <c r="B247" s="209"/>
      <c r="C247" s="84"/>
      <c r="D247" s="45" t="s">
        <v>240</v>
      </c>
      <c r="E247" s="45">
        <v>5</v>
      </c>
      <c r="F247" s="46">
        <f>IF(C247="x",E247,0)</f>
        <v>0</v>
      </c>
      <c r="G247" s="44"/>
      <c r="H247" s="47"/>
      <c r="I247" s="59"/>
    </row>
    <row r="248" spans="1:11" s="20" customFormat="1" x14ac:dyDescent="0.3">
      <c r="A248" s="58"/>
      <c r="B248" s="209"/>
      <c r="C248" s="84"/>
      <c r="D248" s="45" t="s">
        <v>13</v>
      </c>
      <c r="E248" s="45">
        <v>0</v>
      </c>
      <c r="F248" s="46">
        <f>IF(C248="x",E248,0)</f>
        <v>0</v>
      </c>
      <c r="G248" s="44"/>
      <c r="H248" s="47"/>
      <c r="I248" s="59"/>
    </row>
    <row r="249" spans="1:11" s="20" customFormat="1" x14ac:dyDescent="0.3">
      <c r="A249" s="58"/>
      <c r="B249" s="20" t="s">
        <v>241</v>
      </c>
      <c r="C249" s="5"/>
      <c r="D249" s="5"/>
      <c r="E249" s="5"/>
      <c r="F249" s="46"/>
      <c r="G249" s="44"/>
      <c r="H249" s="47"/>
      <c r="I249" s="59"/>
      <c r="K249" s="56"/>
    </row>
    <row r="250" spans="1:11" s="20" customFormat="1" ht="144" x14ac:dyDescent="0.3">
      <c r="A250" s="58"/>
      <c r="B250" s="57" t="s">
        <v>242</v>
      </c>
      <c r="C250" s="5"/>
      <c r="D250" s="5"/>
      <c r="E250" s="5"/>
      <c r="F250" s="46"/>
      <c r="G250" s="44"/>
      <c r="H250" s="47"/>
      <c r="I250" s="59"/>
      <c r="K250" s="56"/>
    </row>
    <row r="251" spans="1:11" x14ac:dyDescent="0.3">
      <c r="A251" s="68"/>
      <c r="B251" s="105"/>
      <c r="D251" s="104"/>
      <c r="E251" s="104"/>
      <c r="F251" s="46"/>
      <c r="G251" s="44"/>
      <c r="H251" s="47"/>
      <c r="I251" s="93"/>
      <c r="J251" s="20"/>
      <c r="K251" s="56"/>
    </row>
    <row r="252" spans="1:11" s="20" customFormat="1" x14ac:dyDescent="0.3">
      <c r="A252" s="58" t="s">
        <v>243</v>
      </c>
      <c r="B252" s="209" t="s">
        <v>244</v>
      </c>
      <c r="C252" s="84" t="s">
        <v>10</v>
      </c>
      <c r="D252" s="45" t="s">
        <v>245</v>
      </c>
      <c r="E252" s="45">
        <v>0</v>
      </c>
      <c r="F252" s="46">
        <f t="shared" ref="F252:F257" si="1">IF(C252="x",E252,0)</f>
        <v>0</v>
      </c>
      <c r="G252" s="44"/>
      <c r="H252" s="47"/>
      <c r="I252" s="59"/>
    </row>
    <row r="253" spans="1:11" s="20" customFormat="1" x14ac:dyDescent="0.3">
      <c r="A253" s="58"/>
      <c r="B253" s="209"/>
      <c r="C253" s="84" t="s">
        <v>10</v>
      </c>
      <c r="D253" s="45" t="s">
        <v>246</v>
      </c>
      <c r="E253" s="45">
        <v>0</v>
      </c>
      <c r="F253" s="46">
        <f t="shared" si="1"/>
        <v>0</v>
      </c>
      <c r="G253" s="44"/>
      <c r="H253" s="47"/>
      <c r="I253" s="59"/>
    </row>
    <row r="254" spans="1:11" s="20" customFormat="1" x14ac:dyDescent="0.3">
      <c r="A254" s="58"/>
      <c r="B254" s="209"/>
      <c r="C254" s="84" t="s">
        <v>10</v>
      </c>
      <c r="D254" s="45" t="s">
        <v>247</v>
      </c>
      <c r="E254" s="45">
        <v>0</v>
      </c>
      <c r="F254" s="46">
        <f t="shared" si="1"/>
        <v>0</v>
      </c>
      <c r="G254" s="44"/>
      <c r="H254" s="47"/>
      <c r="I254" s="59"/>
    </row>
    <row r="255" spans="1:11" s="20" customFormat="1" x14ac:dyDescent="0.3">
      <c r="A255" s="58"/>
      <c r="B255" s="209"/>
      <c r="C255" s="84"/>
      <c r="D255" s="45" t="s">
        <v>248</v>
      </c>
      <c r="E255" s="45">
        <v>0</v>
      </c>
      <c r="F255" s="46">
        <f t="shared" si="1"/>
        <v>0</v>
      </c>
      <c r="G255" s="44"/>
      <c r="H255" s="47"/>
      <c r="I255" s="59"/>
    </row>
    <row r="256" spans="1:11" s="20" customFormat="1" x14ac:dyDescent="0.3">
      <c r="A256" s="58"/>
      <c r="B256" s="209"/>
      <c r="C256" s="84"/>
      <c r="D256" s="45" t="s">
        <v>249</v>
      </c>
      <c r="E256" s="45">
        <v>0</v>
      </c>
      <c r="F256" s="46">
        <f t="shared" si="1"/>
        <v>0</v>
      </c>
      <c r="G256" s="44"/>
      <c r="H256" s="47"/>
      <c r="I256" s="59"/>
    </row>
    <row r="257" spans="1:11" s="20" customFormat="1" x14ac:dyDescent="0.3">
      <c r="A257" s="58"/>
      <c r="B257" s="209"/>
      <c r="C257" s="84"/>
      <c r="D257" s="45" t="s">
        <v>174</v>
      </c>
      <c r="E257" s="45">
        <v>0</v>
      </c>
      <c r="F257" s="46">
        <f t="shared" si="1"/>
        <v>0</v>
      </c>
      <c r="G257" s="44"/>
      <c r="H257" s="47"/>
      <c r="I257" s="59"/>
    </row>
    <row r="258" spans="1:11" s="20" customFormat="1" x14ac:dyDescent="0.3">
      <c r="A258" s="58"/>
      <c r="B258" s="20" t="s">
        <v>250</v>
      </c>
      <c r="C258" s="101"/>
      <c r="D258" s="45"/>
      <c r="E258" s="45"/>
      <c r="F258" s="46"/>
      <c r="G258" s="44"/>
      <c r="H258" s="47"/>
      <c r="I258" s="59"/>
    </row>
    <row r="259" spans="1:11" s="20" customFormat="1" ht="57.6" x14ac:dyDescent="0.3">
      <c r="A259" s="58"/>
      <c r="B259" s="57" t="s">
        <v>251</v>
      </c>
      <c r="C259" s="101"/>
      <c r="D259" s="45"/>
      <c r="E259" s="45"/>
      <c r="F259" s="46"/>
      <c r="G259" s="44"/>
      <c r="H259" s="47"/>
      <c r="I259" s="59"/>
    </row>
    <row r="260" spans="1:11" x14ac:dyDescent="0.3">
      <c r="A260" s="68"/>
      <c r="B260" s="69"/>
      <c r="D260" s="63"/>
      <c r="E260" s="104"/>
      <c r="F260" s="46"/>
      <c r="G260" s="44"/>
      <c r="H260" s="47"/>
      <c r="I260" s="65"/>
      <c r="J260" s="20"/>
      <c r="K260" s="56"/>
    </row>
    <row r="261" spans="1:11" ht="14.55" customHeight="1" x14ac:dyDescent="0.3">
      <c r="B261" s="96" t="s">
        <v>252</v>
      </c>
      <c r="C261" s="96"/>
      <c r="D261" s="96"/>
      <c r="E261" s="96"/>
      <c r="F261" s="98"/>
      <c r="G261" s="96"/>
      <c r="H261" s="115"/>
      <c r="I261" s="96"/>
      <c r="J261" s="20"/>
      <c r="K261" s="56"/>
    </row>
    <row r="262" spans="1:11" ht="44.1" customHeight="1" x14ac:dyDescent="0.3">
      <c r="B262" s="4"/>
      <c r="F262" s="116"/>
      <c r="G262" s="21"/>
      <c r="H262" s="117"/>
    </row>
    <row r="263" spans="1:11" x14ac:dyDescent="0.3">
      <c r="F263" s="46"/>
      <c r="G263" s="44"/>
      <c r="H263" s="47"/>
    </row>
    <row r="264" spans="1:11" ht="25.8" x14ac:dyDescent="0.3">
      <c r="B264" s="118" t="s">
        <v>253</v>
      </c>
      <c r="C264" s="119"/>
      <c r="D264" s="119"/>
      <c r="E264" s="119"/>
      <c r="F264" s="120">
        <f>F267+F320+F354</f>
        <v>405</v>
      </c>
      <c r="G264" s="119"/>
      <c r="H264" s="121"/>
      <c r="I264" s="119"/>
    </row>
    <row r="265" spans="1:11" ht="204" customHeight="1" x14ac:dyDescent="0.3">
      <c r="B265" s="63" t="s">
        <v>254</v>
      </c>
      <c r="F265" s="46"/>
      <c r="G265" s="44"/>
      <c r="H265" s="47"/>
    </row>
    <row r="266" spans="1:11" x14ac:dyDescent="0.3">
      <c r="B266" s="24" t="s">
        <v>3</v>
      </c>
      <c r="C266" s="66"/>
      <c r="D266" s="122" t="s">
        <v>4</v>
      </c>
      <c r="E266" s="123"/>
      <c r="F266" s="124"/>
      <c r="G266" s="125"/>
      <c r="H266" s="126"/>
      <c r="I266" s="127" t="s">
        <v>5</v>
      </c>
    </row>
    <row r="267" spans="1:11" x14ac:dyDescent="0.3">
      <c r="B267" s="128" t="s">
        <v>255</v>
      </c>
      <c r="C267" s="119"/>
      <c r="D267" s="119"/>
      <c r="E267" s="119"/>
      <c r="F267" s="129">
        <f>SUM(F268:F319)</f>
        <v>135</v>
      </c>
      <c r="G267" s="119"/>
      <c r="H267" s="121"/>
      <c r="I267" s="119"/>
    </row>
    <row r="268" spans="1:11" x14ac:dyDescent="0.3">
      <c r="A268" s="130">
        <v>28</v>
      </c>
      <c r="B268" s="209" t="s">
        <v>256</v>
      </c>
      <c r="C268" s="131" t="s">
        <v>10</v>
      </c>
      <c r="D268" s="44" t="s">
        <v>11</v>
      </c>
      <c r="E268" s="132">
        <v>10</v>
      </c>
      <c r="F268" s="46">
        <v>0</v>
      </c>
      <c r="G268" s="44"/>
      <c r="H268" s="47"/>
      <c r="I268" s="133"/>
    </row>
    <row r="269" spans="1:11" x14ac:dyDescent="0.3">
      <c r="B269" s="209"/>
      <c r="C269" s="51"/>
      <c r="D269" s="5" t="s">
        <v>13</v>
      </c>
      <c r="E269" s="132">
        <v>5</v>
      </c>
      <c r="F269" s="46">
        <f>IF(C269="x",E269,0)</f>
        <v>0</v>
      </c>
      <c r="G269" s="44"/>
      <c r="H269" s="47"/>
      <c r="I269" s="133"/>
    </row>
    <row r="270" spans="1:11" x14ac:dyDescent="0.3">
      <c r="B270" s="209"/>
      <c r="C270" s="62"/>
      <c r="D270" s="5"/>
      <c r="E270" s="132">
        <v>0</v>
      </c>
      <c r="F270" s="46">
        <f>IF(C270="x",E270,0)</f>
        <v>0</v>
      </c>
      <c r="G270" s="44"/>
      <c r="H270" s="47"/>
      <c r="I270" s="133"/>
    </row>
    <row r="271" spans="1:11" x14ac:dyDescent="0.3">
      <c r="B271" s="134" t="s">
        <v>257</v>
      </c>
      <c r="C271" s="54"/>
      <c r="D271" s="54"/>
      <c r="E271" s="54"/>
      <c r="F271" s="46"/>
      <c r="G271" s="44"/>
      <c r="H271" s="47"/>
    </row>
    <row r="272" spans="1:11" ht="231.45" customHeight="1" x14ac:dyDescent="0.3">
      <c r="B272" s="57" t="s">
        <v>258</v>
      </c>
      <c r="D272" s="5"/>
      <c r="E272" s="5"/>
      <c r="F272" s="46"/>
      <c r="G272" s="103" t="s">
        <v>259</v>
      </c>
      <c r="H272" s="67" t="s">
        <v>260</v>
      </c>
    </row>
    <row r="273" spans="1:9" ht="15.6" x14ac:dyDescent="0.3">
      <c r="B273" s="5"/>
      <c r="D273" s="135"/>
      <c r="E273" s="136"/>
      <c r="F273" s="46"/>
      <c r="G273" s="44"/>
      <c r="H273" s="47"/>
      <c r="I273" s="137"/>
    </row>
    <row r="274" spans="1:9" x14ac:dyDescent="0.3">
      <c r="A274" s="130">
        <v>29</v>
      </c>
      <c r="B274" s="209" t="s">
        <v>261</v>
      </c>
      <c r="C274" s="43"/>
      <c r="D274" s="44" t="s">
        <v>262</v>
      </c>
      <c r="E274" s="132">
        <v>15</v>
      </c>
      <c r="F274" s="46">
        <f>IF(C274="x",E274,0)</f>
        <v>0</v>
      </c>
      <c r="G274" s="44"/>
      <c r="H274" s="47"/>
      <c r="I274" s="207" t="s">
        <v>263</v>
      </c>
    </row>
    <row r="275" spans="1:9" x14ac:dyDescent="0.3">
      <c r="B275" s="209"/>
      <c r="C275" s="51" t="s">
        <v>10</v>
      </c>
      <c r="D275" s="5" t="s">
        <v>264</v>
      </c>
      <c r="E275" s="132">
        <v>5</v>
      </c>
      <c r="F275" s="46">
        <f>IF(C275="x",E275,0)</f>
        <v>5</v>
      </c>
      <c r="G275" s="44"/>
      <c r="H275" s="47"/>
      <c r="I275" s="207"/>
    </row>
    <row r="276" spans="1:9" x14ac:dyDescent="0.3">
      <c r="B276" s="209"/>
      <c r="C276" s="51"/>
      <c r="D276" s="5" t="s">
        <v>265</v>
      </c>
      <c r="E276" s="132">
        <v>0</v>
      </c>
      <c r="F276" s="46">
        <f>IF(C276="x",E276,0)</f>
        <v>0</v>
      </c>
      <c r="G276" s="44"/>
      <c r="H276" s="47"/>
      <c r="I276" s="207"/>
    </row>
    <row r="277" spans="1:9" x14ac:dyDescent="0.3">
      <c r="B277" s="138" t="s">
        <v>266</v>
      </c>
      <c r="C277" s="54"/>
      <c r="D277" s="54"/>
      <c r="E277" s="54"/>
      <c r="F277" s="46"/>
      <c r="G277" s="44"/>
      <c r="H277" s="47"/>
    </row>
    <row r="278" spans="1:9" ht="57.6" x14ac:dyDescent="0.3">
      <c r="B278" s="57" t="s">
        <v>267</v>
      </c>
      <c r="D278" s="5"/>
      <c r="E278" s="5"/>
      <c r="F278" s="46"/>
      <c r="G278" s="44"/>
      <c r="H278" s="47"/>
    </row>
    <row r="279" spans="1:9" x14ac:dyDescent="0.3">
      <c r="B279" s="20"/>
      <c r="D279" s="5"/>
      <c r="E279" s="5"/>
      <c r="F279" s="46"/>
      <c r="G279" s="44"/>
      <c r="H279" s="47"/>
    </row>
    <row r="280" spans="1:9" s="20" customFormat="1" x14ac:dyDescent="0.3">
      <c r="A280" s="58">
        <v>30</v>
      </c>
      <c r="B280" s="209" t="s">
        <v>268</v>
      </c>
      <c r="C280" s="51" t="s">
        <v>10</v>
      </c>
      <c r="D280" s="5" t="s">
        <v>11</v>
      </c>
      <c r="E280" s="132">
        <v>20</v>
      </c>
      <c r="F280" s="46">
        <f>IF(C280="x",E280,0)</f>
        <v>20</v>
      </c>
      <c r="G280" s="44"/>
      <c r="H280" s="47"/>
      <c r="I280" s="133"/>
    </row>
    <row r="281" spans="1:9" s="20" customFormat="1" x14ac:dyDescent="0.3">
      <c r="A281" s="58"/>
      <c r="B281" s="209"/>
      <c r="C281" s="51"/>
      <c r="D281" s="5" t="s">
        <v>13</v>
      </c>
      <c r="E281" s="132">
        <v>0</v>
      </c>
      <c r="F281" s="46">
        <f>IF(C281="x",E281,0)</f>
        <v>0</v>
      </c>
      <c r="G281" s="44"/>
      <c r="H281" s="47"/>
      <c r="I281" s="133"/>
    </row>
    <row r="282" spans="1:9" s="20" customFormat="1" x14ac:dyDescent="0.3">
      <c r="A282" s="58"/>
      <c r="B282" s="209"/>
      <c r="C282" s="51"/>
      <c r="D282" s="5" t="s">
        <v>174</v>
      </c>
      <c r="E282" s="132">
        <v>0</v>
      </c>
      <c r="F282" s="46">
        <f>IF(C282="x",E282,0)</f>
        <v>0</v>
      </c>
      <c r="G282" s="44"/>
      <c r="H282" s="47"/>
      <c r="I282" s="133"/>
    </row>
    <row r="283" spans="1:9" s="20" customFormat="1" x14ac:dyDescent="0.3">
      <c r="A283" s="58"/>
      <c r="B283" s="53" t="s">
        <v>269</v>
      </c>
      <c r="C283" s="54"/>
      <c r="D283" s="54"/>
      <c r="E283" s="54"/>
      <c r="F283" s="46"/>
      <c r="G283" s="44"/>
      <c r="H283" s="47"/>
      <c r="I283" s="59"/>
    </row>
    <row r="284" spans="1:9" s="20" customFormat="1" ht="316.8" x14ac:dyDescent="0.3">
      <c r="A284" s="58"/>
      <c r="B284" s="57" t="s">
        <v>270</v>
      </c>
      <c r="C284" s="5"/>
      <c r="D284" s="5"/>
      <c r="E284" s="5"/>
      <c r="F284" s="46"/>
      <c r="G284" s="44"/>
      <c r="H284" s="47"/>
      <c r="I284" s="59"/>
    </row>
    <row r="285" spans="1:9" x14ac:dyDescent="0.3">
      <c r="B285" s="20"/>
      <c r="D285" s="5"/>
      <c r="E285" s="5"/>
      <c r="F285" s="46"/>
      <c r="G285" s="44"/>
      <c r="H285" s="47"/>
    </row>
    <row r="286" spans="1:9" s="20" customFormat="1" x14ac:dyDescent="0.3">
      <c r="A286" s="58">
        <v>31</v>
      </c>
      <c r="B286" s="209" t="s">
        <v>271</v>
      </c>
      <c r="C286" s="51" t="s">
        <v>10</v>
      </c>
      <c r="D286" s="5" t="s">
        <v>11</v>
      </c>
      <c r="E286" s="132">
        <v>20</v>
      </c>
      <c r="F286" s="46">
        <f>IF(C286="x",E286,0)</f>
        <v>20</v>
      </c>
      <c r="G286" s="44"/>
      <c r="H286" s="47"/>
      <c r="I286" s="207" t="s">
        <v>272</v>
      </c>
    </row>
    <row r="287" spans="1:9" s="20" customFormat="1" x14ac:dyDescent="0.3">
      <c r="A287" s="58"/>
      <c r="B287" s="209"/>
      <c r="C287" s="51"/>
      <c r="D287" s="5" t="s">
        <v>29</v>
      </c>
      <c r="E287" s="132">
        <v>0</v>
      </c>
      <c r="F287" s="46">
        <f>IF(C287="x",E287,0)</f>
        <v>0</v>
      </c>
      <c r="G287" s="44"/>
      <c r="H287" s="47"/>
      <c r="I287" s="207"/>
    </row>
    <row r="288" spans="1:9" s="20" customFormat="1" x14ac:dyDescent="0.3">
      <c r="A288" s="58"/>
      <c r="B288" s="209"/>
      <c r="C288" s="51"/>
      <c r="D288" s="5" t="s">
        <v>174</v>
      </c>
      <c r="E288" s="132">
        <v>0</v>
      </c>
      <c r="F288" s="46">
        <f>IF(C288="x",E288,0)</f>
        <v>0</v>
      </c>
      <c r="G288" s="44"/>
      <c r="H288" s="47"/>
      <c r="I288" s="207"/>
    </row>
    <row r="289" spans="1:9" s="20" customFormat="1" x14ac:dyDescent="0.3">
      <c r="A289" s="58"/>
      <c r="B289" s="20" t="s">
        <v>273</v>
      </c>
      <c r="C289" s="5"/>
      <c r="D289" s="5"/>
      <c r="E289" s="5"/>
      <c r="F289" s="46"/>
      <c r="G289" s="44"/>
      <c r="H289" s="47"/>
      <c r="I289" s="59"/>
    </row>
    <row r="290" spans="1:9" s="20" customFormat="1" ht="302.39999999999998" x14ac:dyDescent="0.3">
      <c r="A290" s="58"/>
      <c r="B290" s="57" t="s">
        <v>274</v>
      </c>
      <c r="C290" s="5"/>
      <c r="D290" s="5"/>
      <c r="E290" s="5"/>
      <c r="F290" s="46"/>
      <c r="G290" s="44"/>
      <c r="H290" s="47"/>
      <c r="I290" s="59"/>
    </row>
    <row r="291" spans="1:9" x14ac:dyDescent="0.3">
      <c r="B291" s="20"/>
      <c r="D291" s="5"/>
      <c r="E291" s="5"/>
      <c r="F291" s="46"/>
      <c r="G291" s="44"/>
      <c r="H291" s="47"/>
      <c r="I291" s="59"/>
    </row>
    <row r="292" spans="1:9" x14ac:dyDescent="0.3">
      <c r="A292" s="58">
        <v>32</v>
      </c>
      <c r="B292" s="209" t="s">
        <v>275</v>
      </c>
      <c r="C292" s="51"/>
      <c r="D292" s="5" t="s">
        <v>11</v>
      </c>
      <c r="E292" s="132">
        <v>15</v>
      </c>
      <c r="F292" s="46">
        <f>IF(C292="x",E292,0)</f>
        <v>0</v>
      </c>
      <c r="G292" s="44"/>
      <c r="H292" s="47"/>
      <c r="I292" s="59"/>
    </row>
    <row r="293" spans="1:9" x14ac:dyDescent="0.3">
      <c r="B293" s="209"/>
      <c r="C293" s="51" t="s">
        <v>10</v>
      </c>
      <c r="D293" s="5" t="s">
        <v>13</v>
      </c>
      <c r="E293" s="132">
        <v>0</v>
      </c>
      <c r="F293" s="46">
        <f>IF(C293="x",E293,0)</f>
        <v>0</v>
      </c>
      <c r="G293" s="44"/>
      <c r="H293" s="47"/>
      <c r="I293" s="59"/>
    </row>
    <row r="294" spans="1:9" x14ac:dyDescent="0.3">
      <c r="B294" s="209"/>
      <c r="C294" s="62"/>
      <c r="D294" s="5"/>
      <c r="E294" s="5"/>
      <c r="F294" s="46"/>
      <c r="G294" s="44"/>
      <c r="H294" s="47"/>
      <c r="I294" s="59"/>
    </row>
    <row r="295" spans="1:9" x14ac:dyDescent="0.3">
      <c r="B295" s="20" t="s">
        <v>276</v>
      </c>
      <c r="D295" s="20"/>
      <c r="E295" s="5"/>
      <c r="F295" s="46"/>
      <c r="G295" s="44"/>
      <c r="H295" s="47"/>
      <c r="I295" s="59"/>
    </row>
    <row r="296" spans="1:9" x14ac:dyDescent="0.3">
      <c r="B296" s="57" t="e">
        <f>#REF!</f>
        <v>#REF!</v>
      </c>
      <c r="D296" s="20"/>
      <c r="E296" s="5"/>
      <c r="F296" s="46"/>
      <c r="G296" s="44"/>
      <c r="H296" s="47"/>
      <c r="I296" s="59"/>
    </row>
    <row r="297" spans="1:9" x14ac:dyDescent="0.3">
      <c r="B297" s="20"/>
      <c r="D297" s="5"/>
      <c r="E297" s="5"/>
      <c r="F297" s="46"/>
      <c r="G297" s="44"/>
      <c r="H297" s="47"/>
      <c r="I297" s="59"/>
    </row>
    <row r="298" spans="1:9" s="20" customFormat="1" x14ac:dyDescent="0.3">
      <c r="A298" s="58">
        <v>33</v>
      </c>
      <c r="B298" s="209" t="s">
        <v>277</v>
      </c>
      <c r="C298" s="51" t="s">
        <v>10</v>
      </c>
      <c r="D298" s="5" t="s">
        <v>11</v>
      </c>
      <c r="E298" s="132">
        <v>20</v>
      </c>
      <c r="F298" s="46">
        <f>IF(C298="x",E298,0)</f>
        <v>20</v>
      </c>
      <c r="G298" s="44"/>
      <c r="H298" s="47"/>
      <c r="I298" s="207"/>
    </row>
    <row r="299" spans="1:9" s="20" customFormat="1" x14ac:dyDescent="0.3">
      <c r="A299" s="58"/>
      <c r="B299" s="209"/>
      <c r="C299" s="51"/>
      <c r="D299" s="5" t="s">
        <v>13</v>
      </c>
      <c r="E299" s="132">
        <v>0</v>
      </c>
      <c r="F299" s="46">
        <f>IF(C299="x",E299,0)</f>
        <v>0</v>
      </c>
      <c r="G299" s="44"/>
      <c r="H299" s="47"/>
      <c r="I299" s="207"/>
    </row>
    <row r="300" spans="1:9" s="20" customFormat="1" ht="28.8" x14ac:dyDescent="0.3">
      <c r="A300" s="58"/>
      <c r="B300" s="20" t="s">
        <v>278</v>
      </c>
      <c r="C300" s="5"/>
      <c r="D300" s="5"/>
      <c r="E300" s="132"/>
      <c r="F300" s="46"/>
      <c r="G300" s="44"/>
      <c r="H300" s="47"/>
      <c r="I300" s="59"/>
    </row>
    <row r="301" spans="1:9" s="20" customFormat="1" ht="409.6" x14ac:dyDescent="0.3">
      <c r="A301" s="58"/>
      <c r="B301" s="57" t="s">
        <v>279</v>
      </c>
      <c r="C301" s="5"/>
      <c r="D301" s="5"/>
      <c r="E301" s="5"/>
      <c r="F301" s="46"/>
      <c r="G301" s="66" t="s">
        <v>280</v>
      </c>
      <c r="H301" s="67" t="s">
        <v>281</v>
      </c>
    </row>
    <row r="302" spans="1:9" x14ac:dyDescent="0.3">
      <c r="A302" s="58"/>
      <c r="B302" s="20"/>
      <c r="D302" s="5"/>
      <c r="E302" s="5"/>
      <c r="F302" s="46"/>
      <c r="G302" s="44"/>
      <c r="H302" s="47"/>
      <c r="I302" s="59"/>
    </row>
    <row r="303" spans="1:9" x14ac:dyDescent="0.3">
      <c r="A303" s="58">
        <v>34</v>
      </c>
      <c r="B303" s="209" t="s">
        <v>282</v>
      </c>
      <c r="C303" s="51" t="s">
        <v>10</v>
      </c>
      <c r="D303" s="5" t="s">
        <v>11</v>
      </c>
      <c r="E303" s="132">
        <v>30</v>
      </c>
      <c r="F303" s="46">
        <f>IF(C303="x",E303,0)</f>
        <v>30</v>
      </c>
      <c r="G303" s="44"/>
      <c r="H303" s="47"/>
      <c r="I303" s="207" t="s">
        <v>283</v>
      </c>
    </row>
    <row r="304" spans="1:9" x14ac:dyDescent="0.3">
      <c r="B304" s="209"/>
      <c r="C304" s="51"/>
      <c r="D304" s="5" t="s">
        <v>13</v>
      </c>
      <c r="E304" s="132">
        <v>0</v>
      </c>
      <c r="F304" s="46">
        <f>IF(C304="x",E304,0)</f>
        <v>0</v>
      </c>
      <c r="G304" s="44"/>
      <c r="H304" s="47"/>
      <c r="I304" s="207"/>
    </row>
    <row r="305" spans="1:9" x14ac:dyDescent="0.3">
      <c r="B305" s="20" t="s">
        <v>284</v>
      </c>
      <c r="D305" s="5"/>
      <c r="E305" s="5"/>
      <c r="F305" s="46"/>
      <c r="G305" s="44"/>
      <c r="H305" s="47"/>
    </row>
    <row r="306" spans="1:9" ht="316.8" x14ac:dyDescent="0.3">
      <c r="B306" s="57" t="s">
        <v>285</v>
      </c>
      <c r="D306" s="5"/>
      <c r="E306" s="5"/>
      <c r="F306" s="46"/>
      <c r="G306" s="103" t="s">
        <v>286</v>
      </c>
      <c r="H306" s="67" t="s">
        <v>287</v>
      </c>
    </row>
    <row r="307" spans="1:9" x14ac:dyDescent="0.3">
      <c r="B307" s="70"/>
      <c r="D307" s="5"/>
      <c r="E307" s="5"/>
      <c r="F307" s="46"/>
      <c r="G307" s="44"/>
      <c r="H307" s="47"/>
      <c r="I307" s="93"/>
    </row>
    <row r="308" spans="1:9" s="20" customFormat="1" x14ac:dyDescent="0.3">
      <c r="A308" s="58">
        <v>35</v>
      </c>
      <c r="B308" s="205" t="s">
        <v>288</v>
      </c>
      <c r="C308" s="139" t="s">
        <v>10</v>
      </c>
      <c r="D308" s="132" t="s">
        <v>11</v>
      </c>
      <c r="E308" s="132">
        <v>25</v>
      </c>
      <c r="F308" s="46">
        <f>IF(C308="x",E308,0)</f>
        <v>25</v>
      </c>
      <c r="G308" s="44"/>
      <c r="H308" s="47"/>
      <c r="I308" s="207"/>
    </row>
    <row r="309" spans="1:9" s="20" customFormat="1" x14ac:dyDescent="0.3">
      <c r="A309" s="58"/>
      <c r="B309" s="205"/>
      <c r="C309" s="139"/>
      <c r="D309" s="132" t="s">
        <v>13</v>
      </c>
      <c r="E309" s="132">
        <v>0</v>
      </c>
      <c r="F309" s="46">
        <f>IF(C309="x",E309,0)</f>
        <v>0</v>
      </c>
      <c r="G309" s="44"/>
      <c r="H309" s="47"/>
      <c r="I309" s="207"/>
    </row>
    <row r="310" spans="1:9" s="20" customFormat="1" x14ac:dyDescent="0.3">
      <c r="A310" s="58"/>
      <c r="B310" s="205"/>
      <c r="C310" s="139"/>
      <c r="D310" s="132" t="s">
        <v>174</v>
      </c>
      <c r="E310" s="132">
        <v>0</v>
      </c>
      <c r="F310" s="46">
        <f>IF(C310="x",E310,0)</f>
        <v>0</v>
      </c>
      <c r="G310" s="44"/>
      <c r="H310" s="47"/>
      <c r="I310" s="207"/>
    </row>
    <row r="311" spans="1:9" s="20" customFormat="1" x14ac:dyDescent="0.3">
      <c r="A311" s="58"/>
      <c r="B311" s="20" t="s">
        <v>289</v>
      </c>
      <c r="C311" s="5"/>
      <c r="D311" s="5"/>
      <c r="E311" s="5"/>
      <c r="F311" s="46"/>
      <c r="G311" s="44"/>
      <c r="H311" s="47"/>
      <c r="I311" s="59"/>
    </row>
    <row r="312" spans="1:9" s="20" customFormat="1" ht="244.8" x14ac:dyDescent="0.3">
      <c r="A312" s="58"/>
      <c r="B312" s="57" t="s">
        <v>290</v>
      </c>
      <c r="C312" s="5"/>
      <c r="D312" s="5"/>
      <c r="E312" s="5"/>
      <c r="F312" s="46"/>
      <c r="G312" s="44"/>
      <c r="H312" s="47"/>
      <c r="I312" s="59"/>
    </row>
    <row r="313" spans="1:9" s="20" customFormat="1" x14ac:dyDescent="0.3">
      <c r="A313" s="58"/>
      <c r="B313" s="60"/>
      <c r="C313" s="5"/>
      <c r="D313" s="5"/>
      <c r="E313" s="5"/>
      <c r="F313" s="46"/>
      <c r="G313" s="44"/>
      <c r="H313" s="47"/>
      <c r="I313" s="59"/>
    </row>
    <row r="314" spans="1:9" x14ac:dyDescent="0.3">
      <c r="A314" s="58">
        <v>36</v>
      </c>
      <c r="B314" s="205" t="s">
        <v>291</v>
      </c>
      <c r="C314" s="139" t="s">
        <v>10</v>
      </c>
      <c r="D314" s="132" t="s">
        <v>11</v>
      </c>
      <c r="E314" s="132">
        <v>15</v>
      </c>
      <c r="F314" s="46">
        <f>IF(C314="x",E314,0)</f>
        <v>15</v>
      </c>
      <c r="G314" s="44"/>
      <c r="H314" s="47"/>
      <c r="I314" s="206"/>
    </row>
    <row r="315" spans="1:9" x14ac:dyDescent="0.3">
      <c r="A315" s="68"/>
      <c r="B315" s="205"/>
      <c r="C315" s="139"/>
      <c r="D315" s="132" t="s">
        <v>13</v>
      </c>
      <c r="E315" s="132">
        <v>0</v>
      </c>
      <c r="F315" s="46">
        <f>IF(C315="x",E315,0)</f>
        <v>0</v>
      </c>
      <c r="G315" s="44"/>
      <c r="H315" s="47"/>
      <c r="I315" s="206"/>
    </row>
    <row r="316" spans="1:9" x14ac:dyDescent="0.3">
      <c r="A316" s="68"/>
      <c r="B316" s="205"/>
      <c r="C316" s="139"/>
      <c r="D316" s="132" t="s">
        <v>174</v>
      </c>
      <c r="E316" s="132">
        <v>0</v>
      </c>
      <c r="F316" s="46">
        <f>IF(C316="x",E316,0)</f>
        <v>0</v>
      </c>
      <c r="G316" s="44"/>
      <c r="H316" s="47"/>
      <c r="I316" s="206"/>
    </row>
    <row r="317" spans="1:9" x14ac:dyDescent="0.3">
      <c r="A317" s="68"/>
      <c r="B317" s="20" t="s">
        <v>292</v>
      </c>
      <c r="D317" s="5"/>
      <c r="E317" s="5"/>
      <c r="F317" s="46"/>
      <c r="G317" s="44"/>
      <c r="H317" s="47"/>
    </row>
    <row r="318" spans="1:9" ht="288" x14ac:dyDescent="0.3">
      <c r="A318" s="68"/>
      <c r="B318" s="57" t="s">
        <v>293</v>
      </c>
      <c r="D318" s="5"/>
      <c r="E318" s="5"/>
      <c r="F318" s="46"/>
      <c r="G318" s="44"/>
      <c r="H318" s="47"/>
    </row>
    <row r="319" spans="1:9" x14ac:dyDescent="0.3">
      <c r="B319" s="70"/>
      <c r="D319" s="5"/>
      <c r="E319" s="5"/>
      <c r="F319" s="46"/>
      <c r="G319" s="44"/>
      <c r="H319" s="47"/>
      <c r="I319" s="93"/>
    </row>
    <row r="320" spans="1:9" x14ac:dyDescent="0.3">
      <c r="B320" s="140" t="s">
        <v>294</v>
      </c>
      <c r="C320" s="141"/>
      <c r="D320" s="141"/>
      <c r="E320" s="141"/>
      <c r="F320" s="142">
        <f>SUM(F321:F353)</f>
        <v>100</v>
      </c>
      <c r="G320" s="141"/>
      <c r="H320" s="143"/>
      <c r="I320" s="141"/>
    </row>
    <row r="321" spans="1:9" s="20" customFormat="1" x14ac:dyDescent="0.3">
      <c r="A321" s="58">
        <v>37</v>
      </c>
      <c r="B321" s="205" t="s">
        <v>295</v>
      </c>
      <c r="C321" s="139" t="s">
        <v>10</v>
      </c>
      <c r="D321" s="132" t="s">
        <v>11</v>
      </c>
      <c r="E321" s="132">
        <v>40</v>
      </c>
      <c r="F321" s="46">
        <f>IF(C321="x",E321,0)</f>
        <v>40</v>
      </c>
      <c r="G321" s="44"/>
      <c r="H321" s="47"/>
      <c r="I321" s="207"/>
    </row>
    <row r="322" spans="1:9" s="20" customFormat="1" x14ac:dyDescent="0.3">
      <c r="A322" s="58"/>
      <c r="B322" s="205"/>
      <c r="C322" s="139"/>
      <c r="D322" s="132" t="s">
        <v>13</v>
      </c>
      <c r="E322" s="132">
        <v>0</v>
      </c>
      <c r="F322" s="46">
        <f>IF(C322="x",E322,0)</f>
        <v>0</v>
      </c>
      <c r="G322" s="44"/>
      <c r="H322" s="47"/>
      <c r="I322" s="207"/>
    </row>
    <row r="323" spans="1:9" s="20" customFormat="1" x14ac:dyDescent="0.3">
      <c r="A323" s="58"/>
      <c r="B323" s="205"/>
      <c r="C323" s="139"/>
      <c r="D323" s="132" t="s">
        <v>174</v>
      </c>
      <c r="E323" s="132">
        <v>0</v>
      </c>
      <c r="F323" s="46">
        <f>IF(C323="x",E323,0)</f>
        <v>0</v>
      </c>
      <c r="G323" s="44"/>
      <c r="H323" s="47"/>
      <c r="I323" s="207"/>
    </row>
    <row r="324" spans="1:9" s="20" customFormat="1" ht="28.8" x14ac:dyDescent="0.3">
      <c r="A324" s="58"/>
      <c r="B324" s="20" t="s">
        <v>296</v>
      </c>
      <c r="C324" s="5"/>
      <c r="D324" s="5"/>
      <c r="E324" s="5"/>
      <c r="F324" s="46"/>
      <c r="G324" s="44"/>
      <c r="H324" s="47"/>
      <c r="I324" s="59"/>
    </row>
    <row r="325" spans="1:9" s="20" customFormat="1" x14ac:dyDescent="0.3">
      <c r="A325" s="58"/>
      <c r="B325" s="212" t="s">
        <v>297</v>
      </c>
      <c r="C325" s="212"/>
      <c r="D325" s="212"/>
      <c r="E325" s="5"/>
      <c r="F325" s="46"/>
      <c r="G325" s="44"/>
      <c r="H325" s="47"/>
      <c r="I325" s="59"/>
    </row>
    <row r="326" spans="1:9" s="20" customFormat="1" x14ac:dyDescent="0.3">
      <c r="A326" s="58"/>
      <c r="B326" s="144" t="s">
        <v>298</v>
      </c>
      <c r="C326" s="144"/>
      <c r="D326" s="144"/>
      <c r="E326" s="5"/>
      <c r="F326" s="46"/>
      <c r="G326" s="44"/>
      <c r="H326" s="47"/>
      <c r="I326" s="59"/>
    </row>
    <row r="327" spans="1:9" s="20" customFormat="1" ht="55.2" x14ac:dyDescent="0.3">
      <c r="A327" s="58"/>
      <c r="B327" s="144" t="s">
        <v>299</v>
      </c>
      <c r="C327" s="145" t="s">
        <v>10</v>
      </c>
      <c r="D327" s="146" t="s">
        <v>300</v>
      </c>
      <c r="E327" s="5"/>
      <c r="F327" s="46"/>
      <c r="G327" s="44"/>
      <c r="H327" s="47"/>
      <c r="I327" s="59"/>
    </row>
    <row r="328" spans="1:9" s="20" customFormat="1" ht="27.6" x14ac:dyDescent="0.3">
      <c r="A328" s="58"/>
      <c r="B328" s="144" t="s">
        <v>301</v>
      </c>
      <c r="C328" s="145" t="s">
        <v>10</v>
      </c>
      <c r="D328" s="146" t="s">
        <v>302</v>
      </c>
      <c r="E328" s="5"/>
      <c r="F328" s="46"/>
      <c r="G328" s="44"/>
      <c r="H328" s="47"/>
      <c r="I328" s="59"/>
    </row>
    <row r="329" spans="1:9" s="20" customFormat="1" ht="41.4" x14ac:dyDescent="0.3">
      <c r="A329" s="58"/>
      <c r="B329" s="144" t="s">
        <v>303</v>
      </c>
      <c r="C329" s="145" t="s">
        <v>10</v>
      </c>
      <c r="D329" s="146" t="s">
        <v>304</v>
      </c>
      <c r="E329" s="5"/>
      <c r="F329" s="46"/>
      <c r="G329" s="44"/>
      <c r="H329" s="47"/>
      <c r="I329" s="59"/>
    </row>
    <row r="330" spans="1:9" s="20" customFormat="1" x14ac:dyDescent="0.3">
      <c r="A330" s="58"/>
      <c r="B330" s="144" t="s">
        <v>305</v>
      </c>
      <c r="C330" s="145"/>
      <c r="D330" s="146"/>
      <c r="E330" s="5"/>
      <c r="F330" s="46"/>
      <c r="G330" s="44"/>
      <c r="H330" s="47"/>
      <c r="I330" s="59"/>
    </row>
    <row r="331" spans="1:9" x14ac:dyDescent="0.3">
      <c r="B331" s="70"/>
      <c r="D331" s="5"/>
      <c r="E331" s="5"/>
      <c r="F331" s="46"/>
      <c r="G331" s="44"/>
      <c r="H331" s="47"/>
      <c r="I331" s="93"/>
    </row>
    <row r="332" spans="1:9" s="20" customFormat="1" x14ac:dyDescent="0.3">
      <c r="A332" s="58">
        <v>38</v>
      </c>
      <c r="B332" s="205" t="s">
        <v>306</v>
      </c>
      <c r="C332" s="139" t="s">
        <v>10</v>
      </c>
      <c r="D332" s="132" t="s">
        <v>11</v>
      </c>
      <c r="E332" s="132">
        <v>40</v>
      </c>
      <c r="F332" s="46">
        <f>IF(C332="x",E332,0)</f>
        <v>40</v>
      </c>
      <c r="G332" s="44"/>
      <c r="H332" s="47"/>
      <c r="I332" s="207"/>
    </row>
    <row r="333" spans="1:9" s="20" customFormat="1" x14ac:dyDescent="0.3">
      <c r="A333" s="58"/>
      <c r="B333" s="205"/>
      <c r="C333" s="139"/>
      <c r="D333" s="132" t="s">
        <v>13</v>
      </c>
      <c r="E333" s="132">
        <v>0</v>
      </c>
      <c r="F333" s="46">
        <f>IF(C333="x",E333,0)</f>
        <v>0</v>
      </c>
      <c r="G333" s="44"/>
      <c r="H333" s="47"/>
      <c r="I333" s="207"/>
    </row>
    <row r="334" spans="1:9" s="20" customFormat="1" x14ac:dyDescent="0.3">
      <c r="A334" s="58"/>
      <c r="B334" s="205"/>
      <c r="C334" s="139"/>
      <c r="D334" s="132" t="s">
        <v>174</v>
      </c>
      <c r="E334" s="132">
        <v>0</v>
      </c>
      <c r="F334" s="46">
        <f>IF(C334="x",E334,0)</f>
        <v>0</v>
      </c>
      <c r="G334" s="44"/>
      <c r="H334" s="47"/>
      <c r="I334" s="207"/>
    </row>
    <row r="335" spans="1:9" s="20" customFormat="1" x14ac:dyDescent="0.3">
      <c r="A335" s="58"/>
      <c r="B335" s="205"/>
      <c r="C335" s="147"/>
      <c r="D335" s="132"/>
      <c r="E335" s="132"/>
      <c r="F335" s="46"/>
      <c r="G335" s="44"/>
      <c r="H335" s="47"/>
      <c r="I335" s="207"/>
    </row>
    <row r="336" spans="1:9" s="20" customFormat="1" ht="28.8" x14ac:dyDescent="0.3">
      <c r="A336" s="58"/>
      <c r="B336" s="20" t="s">
        <v>296</v>
      </c>
      <c r="C336" s="5"/>
      <c r="D336" s="5"/>
      <c r="E336" s="5"/>
      <c r="F336" s="46"/>
      <c r="G336" s="44"/>
      <c r="H336" s="47"/>
      <c r="I336" s="59"/>
    </row>
    <row r="337" spans="1:9" s="20" customFormat="1" x14ac:dyDescent="0.3">
      <c r="A337" s="58"/>
      <c r="B337" s="212" t="s">
        <v>307</v>
      </c>
      <c r="C337" s="212"/>
      <c r="D337" s="212"/>
      <c r="E337" s="5"/>
      <c r="F337" s="46"/>
      <c r="G337" s="44"/>
      <c r="H337" s="47"/>
      <c r="I337" s="59"/>
    </row>
    <row r="338" spans="1:9" s="20" customFormat="1" x14ac:dyDescent="0.3">
      <c r="A338" s="58"/>
      <c r="B338" s="144" t="s">
        <v>308</v>
      </c>
      <c r="C338" s="144" t="s">
        <v>10</v>
      </c>
      <c r="D338" s="144" t="s">
        <v>309</v>
      </c>
      <c r="E338" s="5"/>
      <c r="F338" s="46"/>
      <c r="G338" s="44"/>
      <c r="H338" s="47"/>
      <c r="I338" s="59"/>
    </row>
    <row r="339" spans="1:9" s="20" customFormat="1" x14ac:dyDescent="0.3">
      <c r="A339" s="58"/>
      <c r="B339" s="144" t="s">
        <v>310</v>
      </c>
      <c r="C339" s="145"/>
      <c r="D339" s="146"/>
      <c r="E339" s="5"/>
      <c r="F339" s="46"/>
      <c r="G339" s="44"/>
      <c r="H339" s="47"/>
      <c r="I339" s="59"/>
    </row>
    <row r="340" spans="1:9" s="20" customFormat="1" ht="55.2" x14ac:dyDescent="0.3">
      <c r="A340" s="58"/>
      <c r="B340" s="144" t="s">
        <v>305</v>
      </c>
      <c r="C340" s="145" t="s">
        <v>10</v>
      </c>
      <c r="D340" s="146" t="s">
        <v>311</v>
      </c>
      <c r="E340" s="5"/>
      <c r="F340" s="46"/>
      <c r="G340" s="44"/>
      <c r="H340" s="47"/>
      <c r="I340" s="59"/>
    </row>
    <row r="341" spans="1:9" s="20" customFormat="1" x14ac:dyDescent="0.3">
      <c r="A341" s="58"/>
      <c r="B341" s="70"/>
      <c r="C341" s="5"/>
      <c r="D341" s="5"/>
      <c r="E341" s="5"/>
      <c r="F341" s="46"/>
      <c r="G341" s="44"/>
      <c r="H341" s="47"/>
      <c r="I341" s="93"/>
    </row>
    <row r="342" spans="1:9" s="20" customFormat="1" x14ac:dyDescent="0.3">
      <c r="A342" s="58" t="s">
        <v>312</v>
      </c>
      <c r="B342" s="205" t="s">
        <v>313</v>
      </c>
      <c r="C342" s="139" t="s">
        <v>10</v>
      </c>
      <c r="D342" s="132" t="s">
        <v>11</v>
      </c>
      <c r="E342" s="132">
        <v>20</v>
      </c>
      <c r="F342" s="46">
        <f>IF(C342="x",E342,0)</f>
        <v>20</v>
      </c>
      <c r="G342" s="44"/>
      <c r="H342" s="47"/>
      <c r="I342" s="207"/>
    </row>
    <row r="343" spans="1:9" s="20" customFormat="1" x14ac:dyDescent="0.3">
      <c r="A343" s="58"/>
      <c r="B343" s="205"/>
      <c r="C343" s="139"/>
      <c r="D343" s="132" t="s">
        <v>13</v>
      </c>
      <c r="E343" s="132">
        <v>0</v>
      </c>
      <c r="F343" s="46">
        <f>IF(C343="x",E343,0)</f>
        <v>0</v>
      </c>
      <c r="G343" s="44"/>
      <c r="H343" s="47"/>
      <c r="I343" s="207"/>
    </row>
    <row r="344" spans="1:9" s="20" customFormat="1" x14ac:dyDescent="0.3">
      <c r="A344" s="58"/>
      <c r="B344" s="205"/>
      <c r="C344" s="139"/>
      <c r="D344" s="132" t="s">
        <v>174</v>
      </c>
      <c r="E344" s="132">
        <v>0</v>
      </c>
      <c r="F344" s="46">
        <f>IF(C344="x",E344,0)</f>
        <v>0</v>
      </c>
      <c r="G344" s="44"/>
      <c r="H344" s="47"/>
      <c r="I344" s="207"/>
    </row>
    <row r="345" spans="1:9" s="20" customFormat="1" x14ac:dyDescent="0.3">
      <c r="A345" s="58"/>
      <c r="B345" s="20" t="s">
        <v>314</v>
      </c>
      <c r="C345" s="5"/>
      <c r="D345" s="5"/>
      <c r="E345" s="5"/>
      <c r="F345" s="46"/>
      <c r="G345" s="44"/>
      <c r="H345" s="47"/>
      <c r="I345" s="59"/>
    </row>
    <row r="346" spans="1:9" s="20" customFormat="1" x14ac:dyDescent="0.3">
      <c r="A346" s="58"/>
      <c r="B346" s="57" t="s">
        <v>315</v>
      </c>
      <c r="C346" s="5"/>
      <c r="D346" s="70"/>
      <c r="E346" s="5"/>
      <c r="F346" s="46"/>
      <c r="G346" s="44"/>
      <c r="H346" s="47"/>
      <c r="I346" s="59"/>
    </row>
    <row r="347" spans="1:9" s="20" customFormat="1" x14ac:dyDescent="0.3">
      <c r="A347" s="58"/>
      <c r="B347" s="148"/>
      <c r="C347" s="5"/>
      <c r="D347" s="70"/>
      <c r="E347" s="5"/>
      <c r="F347" s="46"/>
      <c r="G347" s="44"/>
      <c r="H347" s="47"/>
      <c r="I347" s="59"/>
    </row>
    <row r="348" spans="1:9" s="20" customFormat="1" x14ac:dyDescent="0.3">
      <c r="A348" s="58" t="s">
        <v>316</v>
      </c>
      <c r="B348" s="205" t="s">
        <v>317</v>
      </c>
      <c r="C348" s="149" t="s">
        <v>10</v>
      </c>
      <c r="D348" s="132" t="s">
        <v>11</v>
      </c>
      <c r="E348" s="132">
        <v>10</v>
      </c>
      <c r="F348" s="46">
        <v>0</v>
      </c>
      <c r="G348" s="44"/>
      <c r="H348" s="47"/>
      <c r="I348" s="207"/>
    </row>
    <row r="349" spans="1:9" s="20" customFormat="1" x14ac:dyDescent="0.3">
      <c r="A349" s="58"/>
      <c r="B349" s="205"/>
      <c r="C349" s="139"/>
      <c r="D349" s="132" t="s">
        <v>13</v>
      </c>
      <c r="E349" s="132">
        <v>0</v>
      </c>
      <c r="F349" s="46">
        <f>IF(C349="x",E349,0)</f>
        <v>0</v>
      </c>
      <c r="G349" s="44"/>
      <c r="H349" s="47"/>
      <c r="I349" s="207"/>
    </row>
    <row r="350" spans="1:9" s="20" customFormat="1" x14ac:dyDescent="0.3">
      <c r="A350" s="58"/>
      <c r="B350" s="205"/>
      <c r="C350" s="139"/>
      <c r="D350" s="132" t="s">
        <v>174</v>
      </c>
      <c r="E350" s="132">
        <v>0</v>
      </c>
      <c r="F350" s="46">
        <f>IF(C350="x",E350,0)</f>
        <v>0</v>
      </c>
      <c r="G350" s="44"/>
      <c r="H350" s="47"/>
      <c r="I350" s="207"/>
    </row>
    <row r="351" spans="1:9" s="20" customFormat="1" ht="28.8" x14ac:dyDescent="0.3">
      <c r="A351" s="58"/>
      <c r="B351" s="20" t="s">
        <v>318</v>
      </c>
      <c r="C351" s="5"/>
      <c r="D351" s="5"/>
      <c r="E351" s="5"/>
      <c r="F351" s="46"/>
      <c r="G351" s="44"/>
      <c r="H351" s="47"/>
      <c r="I351" s="59"/>
    </row>
    <row r="352" spans="1:9" s="20" customFormat="1" ht="100.8" x14ac:dyDescent="0.3">
      <c r="A352" s="58"/>
      <c r="B352" s="57" t="s">
        <v>319</v>
      </c>
      <c r="C352" s="5"/>
      <c r="D352" s="70"/>
      <c r="E352" s="5"/>
      <c r="F352" s="46"/>
      <c r="G352" s="66" t="s">
        <v>320</v>
      </c>
      <c r="H352" s="67" t="s">
        <v>321</v>
      </c>
    </row>
    <row r="353" spans="1:9" x14ac:dyDescent="0.3">
      <c r="A353" s="68"/>
      <c r="B353" s="150"/>
      <c r="D353" s="105"/>
      <c r="E353" s="104"/>
      <c r="F353" s="46"/>
      <c r="G353" s="44"/>
      <c r="H353" s="47"/>
      <c r="I353" s="65"/>
    </row>
    <row r="354" spans="1:9" x14ac:dyDescent="0.3">
      <c r="B354" s="140" t="s">
        <v>322</v>
      </c>
      <c r="C354" s="141"/>
      <c r="D354" s="141"/>
      <c r="E354" s="141"/>
      <c r="F354" s="142">
        <f>SUM(F355,F386,F417,F448)</f>
        <v>170</v>
      </c>
      <c r="G354" s="141"/>
      <c r="H354" s="143"/>
      <c r="I354" s="141"/>
    </row>
    <row r="355" spans="1:9" x14ac:dyDescent="0.3">
      <c r="B355" s="151" t="s">
        <v>323</v>
      </c>
      <c r="C355" s="152"/>
      <c r="D355" s="152"/>
      <c r="E355" s="152"/>
      <c r="F355" s="153">
        <f>SUM(F356:F385)</f>
        <v>60</v>
      </c>
      <c r="G355" s="152"/>
      <c r="H355" s="154"/>
      <c r="I355" s="152"/>
    </row>
    <row r="356" spans="1:9" s="20" customFormat="1" ht="33" customHeight="1" x14ac:dyDescent="0.3">
      <c r="A356" s="58">
        <v>40</v>
      </c>
      <c r="B356" s="205" t="s">
        <v>324</v>
      </c>
      <c r="C356" s="139"/>
      <c r="D356" s="132" t="s">
        <v>11</v>
      </c>
      <c r="E356" s="132">
        <v>20</v>
      </c>
      <c r="F356" s="46">
        <f>IF(C356="x",E356,0)</f>
        <v>0</v>
      </c>
      <c r="G356" s="44"/>
      <c r="H356" s="47"/>
      <c r="I356" s="59" t="s">
        <v>325</v>
      </c>
    </row>
    <row r="357" spans="1:9" s="20" customFormat="1" x14ac:dyDescent="0.3">
      <c r="A357" s="58"/>
      <c r="B357" s="205"/>
      <c r="C357" s="139" t="s">
        <v>10</v>
      </c>
      <c r="D357" s="132" t="s">
        <v>13</v>
      </c>
      <c r="E357" s="132">
        <v>0</v>
      </c>
      <c r="F357" s="46">
        <f>IF(C357="x",E357,0)</f>
        <v>0</v>
      </c>
      <c r="G357" s="44"/>
      <c r="H357" s="47"/>
      <c r="I357" s="59"/>
    </row>
    <row r="358" spans="1:9" s="20" customFormat="1" x14ac:dyDescent="0.3">
      <c r="A358" s="58"/>
      <c r="B358" s="205"/>
      <c r="C358" s="139"/>
      <c r="D358" s="132" t="s">
        <v>174</v>
      </c>
      <c r="E358" s="132">
        <v>0</v>
      </c>
      <c r="F358" s="46">
        <f>IF(C358="x",E358,0)</f>
        <v>0</v>
      </c>
      <c r="G358" s="44"/>
      <c r="H358" s="47"/>
      <c r="I358" s="59"/>
    </row>
    <row r="359" spans="1:9" s="20" customFormat="1" x14ac:dyDescent="0.3">
      <c r="A359" s="58"/>
      <c r="B359" s="20" t="s">
        <v>326</v>
      </c>
      <c r="C359" s="5"/>
      <c r="D359" s="5"/>
      <c r="E359" s="5"/>
      <c r="F359" s="46"/>
      <c r="G359" s="44"/>
      <c r="H359" s="47"/>
      <c r="I359" s="133"/>
    </row>
    <row r="360" spans="1:9" s="20" customFormat="1" x14ac:dyDescent="0.3">
      <c r="A360" s="58"/>
      <c r="B360" s="57" t="e">
        <f>#REF!</f>
        <v>#REF!</v>
      </c>
      <c r="C360" s="5"/>
      <c r="D360" s="70"/>
      <c r="E360" s="5"/>
      <c r="F360" s="46"/>
      <c r="G360" s="44"/>
      <c r="H360" s="47"/>
      <c r="I360" s="133"/>
    </row>
    <row r="361" spans="1:9" x14ac:dyDescent="0.3">
      <c r="A361" s="68"/>
      <c r="B361" s="69"/>
      <c r="D361" s="70"/>
      <c r="E361" s="5"/>
      <c r="F361" s="46"/>
      <c r="G361" s="44"/>
      <c r="H361" s="47"/>
      <c r="I361" s="155"/>
    </row>
    <row r="362" spans="1:9" s="20" customFormat="1" x14ac:dyDescent="0.3">
      <c r="A362" s="58">
        <v>41</v>
      </c>
      <c r="B362" s="205" t="s">
        <v>327</v>
      </c>
      <c r="C362" s="139" t="s">
        <v>10</v>
      </c>
      <c r="D362" s="132" t="s">
        <v>11</v>
      </c>
      <c r="E362" s="132">
        <v>15</v>
      </c>
      <c r="F362" s="46">
        <f>IF(C362="x",E362,0)</f>
        <v>15</v>
      </c>
      <c r="G362" s="44"/>
      <c r="H362" s="47"/>
      <c r="I362" s="133"/>
    </row>
    <row r="363" spans="1:9" s="20" customFormat="1" x14ac:dyDescent="0.3">
      <c r="A363" s="58"/>
      <c r="B363" s="205"/>
      <c r="C363" s="139"/>
      <c r="D363" s="132" t="s">
        <v>13</v>
      </c>
      <c r="E363" s="132">
        <v>0</v>
      </c>
      <c r="F363" s="46">
        <f>IF(C363="x",E363,0)</f>
        <v>0</v>
      </c>
      <c r="G363" s="44"/>
      <c r="H363" s="47"/>
      <c r="I363" s="133"/>
    </row>
    <row r="364" spans="1:9" s="20" customFormat="1" ht="15.75" customHeight="1" x14ac:dyDescent="0.3">
      <c r="A364" s="58"/>
      <c r="B364" s="205"/>
      <c r="C364" s="139"/>
      <c r="D364" s="132" t="s">
        <v>174</v>
      </c>
      <c r="E364" s="132">
        <v>0</v>
      </c>
      <c r="F364" s="46">
        <f>IF(C364="x",E364,0)</f>
        <v>0</v>
      </c>
      <c r="G364" s="44"/>
      <c r="H364" s="47"/>
      <c r="I364" s="133"/>
    </row>
    <row r="365" spans="1:9" s="20" customFormat="1" ht="43.2" x14ac:dyDescent="0.3">
      <c r="A365" s="58"/>
      <c r="B365" s="20" t="s">
        <v>328</v>
      </c>
      <c r="C365" s="5"/>
      <c r="D365" s="5"/>
      <c r="E365" s="5"/>
      <c r="F365" s="46"/>
      <c r="G365" s="44"/>
      <c r="H365" s="47"/>
      <c r="I365" s="133"/>
    </row>
    <row r="366" spans="1:9" s="20" customFormat="1" ht="86.4" x14ac:dyDescent="0.3">
      <c r="A366" s="58"/>
      <c r="B366" s="57" t="s">
        <v>329</v>
      </c>
      <c r="C366" s="5"/>
      <c r="D366" s="70"/>
      <c r="E366" s="5"/>
      <c r="F366" s="46"/>
      <c r="G366" s="66" t="s">
        <v>330</v>
      </c>
      <c r="H366" s="67" t="s">
        <v>331</v>
      </c>
    </row>
    <row r="367" spans="1:9" x14ac:dyDescent="0.3">
      <c r="A367" s="68"/>
      <c r="B367" s="69"/>
      <c r="D367" s="70"/>
      <c r="E367" s="5"/>
      <c r="F367" s="46"/>
      <c r="G367" s="44"/>
      <c r="H367" s="47"/>
      <c r="I367" s="155"/>
    </row>
    <row r="368" spans="1:9" s="20" customFormat="1" x14ac:dyDescent="0.3">
      <c r="A368" s="58">
        <v>42</v>
      </c>
      <c r="B368" s="205" t="s">
        <v>332</v>
      </c>
      <c r="C368" s="139" t="s">
        <v>10</v>
      </c>
      <c r="D368" s="132" t="s">
        <v>11</v>
      </c>
      <c r="E368" s="132">
        <v>15</v>
      </c>
      <c r="F368" s="46">
        <f>IF(C368="x",E368,0)</f>
        <v>15</v>
      </c>
      <c r="G368" s="44"/>
      <c r="H368" s="47"/>
      <c r="I368" s="133"/>
    </row>
    <row r="369" spans="1:9" s="20" customFormat="1" x14ac:dyDescent="0.3">
      <c r="A369" s="58"/>
      <c r="B369" s="205"/>
      <c r="C369" s="139"/>
      <c r="D369" s="132" t="s">
        <v>13</v>
      </c>
      <c r="E369" s="132">
        <v>0</v>
      </c>
      <c r="F369" s="46">
        <f>IF(C369="x",E369,0)</f>
        <v>0</v>
      </c>
      <c r="G369" s="44"/>
      <c r="H369" s="47"/>
      <c r="I369" s="133"/>
    </row>
    <row r="370" spans="1:9" s="20" customFormat="1" x14ac:dyDescent="0.3">
      <c r="A370" s="58"/>
      <c r="B370" s="205"/>
      <c r="C370" s="139"/>
      <c r="D370" s="132" t="s">
        <v>174</v>
      </c>
      <c r="E370" s="132">
        <v>0</v>
      </c>
      <c r="F370" s="46">
        <f>IF(C370="x",E370,0)</f>
        <v>0</v>
      </c>
      <c r="G370" s="44"/>
      <c r="H370" s="47"/>
      <c r="I370" s="133"/>
    </row>
    <row r="371" spans="1:9" s="20" customFormat="1" ht="43.2" x14ac:dyDescent="0.3">
      <c r="A371" s="58"/>
      <c r="B371" s="20" t="s">
        <v>328</v>
      </c>
      <c r="C371" s="5"/>
      <c r="D371" s="5"/>
      <c r="E371" s="5"/>
      <c r="F371" s="46"/>
      <c r="G371" s="44"/>
      <c r="H371" s="47"/>
      <c r="I371" s="133"/>
    </row>
    <row r="372" spans="1:9" s="20" customFormat="1" ht="129.6" x14ac:dyDescent="0.3">
      <c r="A372" s="58"/>
      <c r="B372" s="57" t="s">
        <v>333</v>
      </c>
      <c r="C372" s="5"/>
      <c r="D372" s="70"/>
      <c r="E372" s="5"/>
      <c r="F372" s="46"/>
      <c r="G372" s="44"/>
      <c r="H372" s="47"/>
      <c r="I372" s="133"/>
    </row>
    <row r="373" spans="1:9" x14ac:dyDescent="0.3">
      <c r="A373" s="68"/>
      <c r="B373" s="105"/>
      <c r="D373" s="5"/>
      <c r="E373" s="5"/>
      <c r="F373" s="46"/>
      <c r="G373" s="44"/>
      <c r="H373" s="47"/>
      <c r="I373" s="155"/>
    </row>
    <row r="374" spans="1:9" s="20" customFormat="1" x14ac:dyDescent="0.3">
      <c r="A374" s="58">
        <v>43</v>
      </c>
      <c r="B374" s="205" t="s">
        <v>334</v>
      </c>
      <c r="C374" s="139" t="s">
        <v>10</v>
      </c>
      <c r="D374" s="132" t="s">
        <v>11</v>
      </c>
      <c r="E374" s="132">
        <v>15</v>
      </c>
      <c r="F374" s="46">
        <f>IF(C374="x",E374,0)</f>
        <v>15</v>
      </c>
      <c r="G374" s="44"/>
      <c r="H374" s="47"/>
      <c r="I374" s="59"/>
    </row>
    <row r="375" spans="1:9" s="20" customFormat="1" x14ac:dyDescent="0.3">
      <c r="A375" s="58"/>
      <c r="B375" s="205"/>
      <c r="C375" s="139"/>
      <c r="D375" s="132" t="s">
        <v>13</v>
      </c>
      <c r="E375" s="132">
        <v>0</v>
      </c>
      <c r="F375" s="46">
        <f>IF(C375="x",E375,0)</f>
        <v>0</v>
      </c>
      <c r="G375" s="44"/>
      <c r="H375" s="47"/>
      <c r="I375" s="59"/>
    </row>
    <row r="376" spans="1:9" s="20" customFormat="1" x14ac:dyDescent="0.3">
      <c r="A376" s="58"/>
      <c r="B376" s="205"/>
      <c r="C376" s="139"/>
      <c r="D376" s="132" t="s">
        <v>174</v>
      </c>
      <c r="E376" s="132">
        <v>0</v>
      </c>
      <c r="F376" s="46">
        <f>IF(C376="x",E376,0)</f>
        <v>0</v>
      </c>
      <c r="G376" s="44"/>
      <c r="H376" s="47"/>
      <c r="I376" s="93"/>
    </row>
    <row r="377" spans="1:9" s="20" customFormat="1" ht="50.25" customHeight="1" x14ac:dyDescent="0.3">
      <c r="A377" s="58"/>
      <c r="B377" s="20" t="s">
        <v>328</v>
      </c>
      <c r="C377" s="5"/>
      <c r="D377" s="5"/>
      <c r="E377" s="5"/>
      <c r="F377" s="46"/>
      <c r="G377" s="44"/>
      <c r="H377" s="47"/>
      <c r="I377" s="206"/>
    </row>
    <row r="378" spans="1:9" s="20" customFormat="1" ht="409.6" x14ac:dyDescent="0.3">
      <c r="A378" s="58"/>
      <c r="B378" s="57" t="s">
        <v>335</v>
      </c>
      <c r="C378" s="5"/>
      <c r="D378" s="70"/>
      <c r="E378" s="5"/>
      <c r="F378" s="46"/>
      <c r="G378" s="44"/>
      <c r="H378" s="47"/>
      <c r="I378" s="206"/>
    </row>
    <row r="379" spans="1:9" x14ac:dyDescent="0.3">
      <c r="A379" s="68"/>
      <c r="B379" s="105"/>
      <c r="D379" s="5"/>
      <c r="E379" s="5"/>
      <c r="F379" s="46"/>
      <c r="G379" s="44"/>
      <c r="H379" s="47"/>
      <c r="I379" s="206"/>
    </row>
    <row r="380" spans="1:9" s="20" customFormat="1" x14ac:dyDescent="0.3">
      <c r="A380" s="58">
        <v>44</v>
      </c>
      <c r="B380" s="205" t="s">
        <v>336</v>
      </c>
      <c r="C380" s="139" t="s">
        <v>10</v>
      </c>
      <c r="D380" s="132" t="s">
        <v>11</v>
      </c>
      <c r="E380" s="132">
        <v>15</v>
      </c>
      <c r="F380" s="46">
        <f>IF(C380="x",E380,0)</f>
        <v>15</v>
      </c>
      <c r="G380" s="44"/>
      <c r="H380" s="47"/>
      <c r="I380" s="59"/>
    </row>
    <row r="381" spans="1:9" s="20" customFormat="1" x14ac:dyDescent="0.3">
      <c r="A381" s="58"/>
      <c r="B381" s="205"/>
      <c r="C381" s="139"/>
      <c r="D381" s="132" t="s">
        <v>13</v>
      </c>
      <c r="E381" s="132">
        <v>0</v>
      </c>
      <c r="F381" s="46">
        <f>IF(C381="x",E381,0)</f>
        <v>0</v>
      </c>
      <c r="G381" s="44"/>
      <c r="H381" s="47"/>
      <c r="I381" s="59"/>
    </row>
    <row r="382" spans="1:9" s="20" customFormat="1" x14ac:dyDescent="0.3">
      <c r="A382" s="58"/>
      <c r="B382" s="205"/>
      <c r="C382" s="139"/>
      <c r="D382" s="132" t="s">
        <v>174</v>
      </c>
      <c r="E382" s="132">
        <v>0</v>
      </c>
      <c r="F382" s="46">
        <f>IF(C382="x",E382,0)</f>
        <v>0</v>
      </c>
      <c r="G382" s="44"/>
      <c r="H382" s="47"/>
      <c r="I382" s="93"/>
    </row>
    <row r="383" spans="1:9" s="20" customFormat="1" ht="43.2" x14ac:dyDescent="0.3">
      <c r="A383" s="58"/>
      <c r="B383" s="20" t="s">
        <v>328</v>
      </c>
      <c r="C383" s="5"/>
      <c r="D383" s="5"/>
      <c r="E383" s="5"/>
      <c r="F383" s="46"/>
      <c r="G383" s="44"/>
      <c r="H383" s="47"/>
      <c r="I383" s="59"/>
    </row>
    <row r="384" spans="1:9" s="20" customFormat="1" ht="187.2" x14ac:dyDescent="0.3">
      <c r="A384" s="58"/>
      <c r="B384" s="57" t="s">
        <v>337</v>
      </c>
      <c r="C384" s="5"/>
      <c r="D384" s="70"/>
      <c r="E384" s="5"/>
      <c r="F384" s="46"/>
      <c r="G384" s="44"/>
      <c r="H384" s="47"/>
      <c r="I384" s="133"/>
    </row>
    <row r="385" spans="1:9" x14ac:dyDescent="0.3">
      <c r="B385" s="60"/>
      <c r="D385" s="70"/>
      <c r="E385" s="5"/>
      <c r="F385" s="46"/>
      <c r="G385" s="44"/>
      <c r="H385" s="47"/>
      <c r="I385" s="155"/>
    </row>
    <row r="386" spans="1:9" x14ac:dyDescent="0.3">
      <c r="B386" s="151" t="s">
        <v>338</v>
      </c>
      <c r="C386" s="152"/>
      <c r="D386" s="152"/>
      <c r="E386" s="152"/>
      <c r="F386" s="153">
        <f>SUM(F387:F416)</f>
        <v>45</v>
      </c>
      <c r="G386" s="152"/>
      <c r="H386" s="154"/>
      <c r="I386" s="152"/>
    </row>
    <row r="387" spans="1:9" s="20" customFormat="1" ht="34.5" customHeight="1" x14ac:dyDescent="0.3">
      <c r="A387" s="58">
        <v>45</v>
      </c>
      <c r="B387" s="205" t="s">
        <v>339</v>
      </c>
      <c r="C387" s="149" t="s">
        <v>10</v>
      </c>
      <c r="D387" s="132" t="s">
        <v>11</v>
      </c>
      <c r="E387" s="132">
        <v>20</v>
      </c>
      <c r="F387" s="46">
        <v>0</v>
      </c>
      <c r="G387" s="44"/>
      <c r="H387" s="47"/>
      <c r="I387" s="59" t="s">
        <v>340</v>
      </c>
    </row>
    <row r="388" spans="1:9" s="20" customFormat="1" x14ac:dyDescent="0.3">
      <c r="A388" s="58"/>
      <c r="B388" s="205"/>
      <c r="C388" s="139"/>
      <c r="D388" s="132" t="s">
        <v>13</v>
      </c>
      <c r="E388" s="132">
        <v>0</v>
      </c>
      <c r="F388" s="46">
        <f>IF(C388="x",E388,0)</f>
        <v>0</v>
      </c>
      <c r="G388" s="44"/>
      <c r="H388" s="47"/>
      <c r="I388" s="133"/>
    </row>
    <row r="389" spans="1:9" s="20" customFormat="1" x14ac:dyDescent="0.3">
      <c r="A389" s="58"/>
      <c r="B389" s="205"/>
      <c r="C389" s="139"/>
      <c r="D389" s="132" t="s">
        <v>174</v>
      </c>
      <c r="E389" s="132">
        <v>0</v>
      </c>
      <c r="F389" s="46">
        <f>IF(C389="x",E389,0)</f>
        <v>0</v>
      </c>
      <c r="G389" s="44"/>
      <c r="H389" s="47"/>
      <c r="I389" s="133"/>
    </row>
    <row r="390" spans="1:9" s="20" customFormat="1" x14ac:dyDescent="0.3">
      <c r="A390" s="58"/>
      <c r="B390" s="20" t="s">
        <v>341</v>
      </c>
      <c r="C390" s="5"/>
      <c r="D390" s="5"/>
      <c r="E390" s="5"/>
      <c r="F390" s="46"/>
      <c r="G390" s="44"/>
      <c r="H390" s="47"/>
      <c r="I390" s="133"/>
    </row>
    <row r="391" spans="1:9" s="20" customFormat="1" ht="302.39999999999998" x14ac:dyDescent="0.3">
      <c r="A391" s="58"/>
      <c r="B391" s="57" t="s">
        <v>342</v>
      </c>
      <c r="C391" s="5"/>
      <c r="D391" s="70"/>
      <c r="E391" s="5"/>
      <c r="F391" s="46"/>
      <c r="G391" s="66" t="s">
        <v>343</v>
      </c>
      <c r="H391" s="156" t="s">
        <v>344</v>
      </c>
    </row>
    <row r="392" spans="1:9" x14ac:dyDescent="0.3">
      <c r="A392" s="68"/>
      <c r="B392" s="69"/>
      <c r="D392" s="70"/>
      <c r="E392" s="5"/>
      <c r="F392" s="46"/>
      <c r="G392" s="44"/>
      <c r="H392" s="47"/>
      <c r="I392" s="155"/>
    </row>
    <row r="393" spans="1:9" s="20" customFormat="1" x14ac:dyDescent="0.3">
      <c r="A393" s="58">
        <v>46</v>
      </c>
      <c r="B393" s="205" t="s">
        <v>345</v>
      </c>
      <c r="C393" s="139" t="s">
        <v>10</v>
      </c>
      <c r="D393" s="132" t="s">
        <v>11</v>
      </c>
      <c r="E393" s="132">
        <v>15</v>
      </c>
      <c r="F393" s="46">
        <f>IF(C393="x",E393,0)</f>
        <v>15</v>
      </c>
      <c r="G393" s="44"/>
      <c r="H393" s="47"/>
      <c r="I393" s="207"/>
    </row>
    <row r="394" spans="1:9" s="20" customFormat="1" x14ac:dyDescent="0.3">
      <c r="A394" s="58"/>
      <c r="B394" s="205"/>
      <c r="C394" s="139"/>
      <c r="D394" s="132" t="s">
        <v>13</v>
      </c>
      <c r="E394" s="132">
        <v>0</v>
      </c>
      <c r="F394" s="46">
        <f>IF(C394="x",E394,0)</f>
        <v>0</v>
      </c>
      <c r="G394" s="44"/>
      <c r="H394" s="47"/>
      <c r="I394" s="207"/>
    </row>
    <row r="395" spans="1:9" s="20" customFormat="1" x14ac:dyDescent="0.3">
      <c r="A395" s="58"/>
      <c r="B395" s="205"/>
      <c r="C395" s="139"/>
      <c r="D395" s="132" t="s">
        <v>174</v>
      </c>
      <c r="E395" s="132">
        <v>0</v>
      </c>
      <c r="F395" s="46">
        <f>IF(C395="x",E395,0)</f>
        <v>0</v>
      </c>
      <c r="G395" s="44"/>
      <c r="H395" s="47"/>
      <c r="I395" s="207"/>
    </row>
    <row r="396" spans="1:9" s="20" customFormat="1" ht="43.2" x14ac:dyDescent="0.3">
      <c r="A396" s="58"/>
      <c r="B396" s="20" t="s">
        <v>328</v>
      </c>
      <c r="C396" s="5"/>
      <c r="D396" s="5"/>
      <c r="E396" s="5"/>
      <c r="F396" s="46"/>
      <c r="G396" s="44"/>
      <c r="H396" s="47"/>
      <c r="I396" s="207"/>
    </row>
    <row r="397" spans="1:9" s="20" customFormat="1" ht="360" x14ac:dyDescent="0.3">
      <c r="A397" s="58"/>
      <c r="B397" s="57" t="s">
        <v>346</v>
      </c>
      <c r="C397" s="5"/>
      <c r="D397" s="70"/>
      <c r="E397" s="5"/>
      <c r="F397" s="46"/>
      <c r="G397" s="44"/>
      <c r="H397" s="47"/>
      <c r="I397" s="133"/>
    </row>
    <row r="398" spans="1:9" x14ac:dyDescent="0.3">
      <c r="A398" s="68"/>
      <c r="B398" s="69"/>
      <c r="D398" s="70"/>
      <c r="E398" s="5"/>
      <c r="F398" s="46"/>
      <c r="G398" s="44"/>
      <c r="H398" s="47"/>
      <c r="I398" s="155"/>
    </row>
    <row r="399" spans="1:9" s="20" customFormat="1" ht="28.8" x14ac:dyDescent="0.3">
      <c r="A399" s="58">
        <v>47</v>
      </c>
      <c r="B399" s="205" t="s">
        <v>347</v>
      </c>
      <c r="C399" s="139" t="s">
        <v>10</v>
      </c>
      <c r="D399" s="132" t="s">
        <v>11</v>
      </c>
      <c r="E399" s="132">
        <v>15</v>
      </c>
      <c r="F399" s="46">
        <f>IF(C399="x",E399,0)</f>
        <v>15</v>
      </c>
      <c r="G399" s="44"/>
      <c r="H399" s="47"/>
      <c r="I399" s="133" t="s">
        <v>348</v>
      </c>
    </row>
    <row r="400" spans="1:9" s="20" customFormat="1" x14ac:dyDescent="0.3">
      <c r="A400" s="58"/>
      <c r="B400" s="205"/>
      <c r="C400" s="139"/>
      <c r="D400" s="132" t="s">
        <v>13</v>
      </c>
      <c r="E400" s="132">
        <v>0</v>
      </c>
      <c r="F400" s="46">
        <f>IF(C400="x",E400,0)</f>
        <v>0</v>
      </c>
      <c r="G400" s="44"/>
      <c r="H400" s="47"/>
      <c r="I400" s="133"/>
    </row>
    <row r="401" spans="1:9" s="20" customFormat="1" x14ac:dyDescent="0.3">
      <c r="A401" s="58"/>
      <c r="B401" s="205"/>
      <c r="C401" s="139"/>
      <c r="D401" s="132" t="s">
        <v>174</v>
      </c>
      <c r="E401" s="132">
        <v>0</v>
      </c>
      <c r="F401" s="46">
        <f>IF(C401="x",E401,0)</f>
        <v>0</v>
      </c>
      <c r="G401" s="44"/>
      <c r="H401" s="47"/>
      <c r="I401" s="133"/>
    </row>
    <row r="402" spans="1:9" s="20" customFormat="1" ht="43.2" x14ac:dyDescent="0.3">
      <c r="A402" s="58"/>
      <c r="B402" s="20" t="s">
        <v>328</v>
      </c>
      <c r="C402" s="5"/>
      <c r="D402" s="5"/>
      <c r="E402" s="5"/>
      <c r="F402" s="46"/>
      <c r="G402" s="44"/>
      <c r="H402" s="47"/>
      <c r="I402" s="133"/>
    </row>
    <row r="403" spans="1:9" s="20" customFormat="1" ht="72" x14ac:dyDescent="0.3">
      <c r="A403" s="58"/>
      <c r="B403" s="57" t="s">
        <v>349</v>
      </c>
      <c r="C403" s="5"/>
      <c r="D403" s="70"/>
      <c r="E403" s="5"/>
      <c r="F403" s="46"/>
      <c r="G403" s="44"/>
      <c r="H403" s="47"/>
      <c r="I403" s="133"/>
    </row>
    <row r="404" spans="1:9" s="20" customFormat="1" x14ac:dyDescent="0.3">
      <c r="A404" s="58"/>
      <c r="B404" s="60"/>
      <c r="C404" s="5"/>
      <c r="D404" s="70"/>
      <c r="E404" s="5"/>
      <c r="F404" s="46"/>
      <c r="G404" s="44"/>
      <c r="H404" s="47"/>
      <c r="I404" s="133"/>
    </row>
    <row r="405" spans="1:9" s="20" customFormat="1" x14ac:dyDescent="0.3">
      <c r="A405" s="58">
        <v>48</v>
      </c>
      <c r="B405" s="205" t="s">
        <v>350</v>
      </c>
      <c r="C405" s="139" t="s">
        <v>10</v>
      </c>
      <c r="D405" s="132" t="s">
        <v>11</v>
      </c>
      <c r="E405" s="132">
        <v>15</v>
      </c>
      <c r="F405" s="46">
        <f>IF(C405="x",E405,0)</f>
        <v>15</v>
      </c>
      <c r="G405" s="44"/>
      <c r="H405" s="47"/>
      <c r="I405" s="133"/>
    </row>
    <row r="406" spans="1:9" s="20" customFormat="1" x14ac:dyDescent="0.3">
      <c r="A406" s="58"/>
      <c r="B406" s="205"/>
      <c r="C406" s="139"/>
      <c r="D406" s="132" t="s">
        <v>13</v>
      </c>
      <c r="E406" s="132">
        <v>0</v>
      </c>
      <c r="F406" s="46">
        <f>IF(C406="x",E406,0)</f>
        <v>0</v>
      </c>
      <c r="G406" s="44"/>
      <c r="H406" s="47"/>
      <c r="I406" s="133"/>
    </row>
    <row r="407" spans="1:9" s="20" customFormat="1" x14ac:dyDescent="0.3">
      <c r="A407" s="58"/>
      <c r="B407" s="205"/>
      <c r="C407" s="139"/>
      <c r="D407" s="132" t="s">
        <v>174</v>
      </c>
      <c r="E407" s="132">
        <v>0</v>
      </c>
      <c r="F407" s="46">
        <f>IF(C407="x",E407,0)</f>
        <v>0</v>
      </c>
      <c r="G407" s="44"/>
      <c r="H407" s="47"/>
      <c r="I407" s="133"/>
    </row>
    <row r="408" spans="1:9" s="20" customFormat="1" ht="43.2" x14ac:dyDescent="0.3">
      <c r="A408" s="58"/>
      <c r="B408" s="20" t="s">
        <v>328</v>
      </c>
      <c r="C408" s="5"/>
      <c r="D408" s="5"/>
      <c r="E408" s="5"/>
      <c r="F408" s="46"/>
      <c r="G408" s="44"/>
      <c r="H408" s="47"/>
      <c r="I408" s="133"/>
    </row>
    <row r="409" spans="1:9" s="20" customFormat="1" ht="331.2" x14ac:dyDescent="0.3">
      <c r="A409" s="58"/>
      <c r="B409" s="57" t="s">
        <v>351</v>
      </c>
      <c r="C409" s="5"/>
      <c r="D409" s="70"/>
      <c r="E409" s="5"/>
      <c r="F409" s="46"/>
      <c r="G409" s="44"/>
      <c r="H409" s="47"/>
      <c r="I409" s="133"/>
    </row>
    <row r="410" spans="1:9" x14ac:dyDescent="0.3">
      <c r="A410" s="68"/>
      <c r="B410" s="69"/>
      <c r="D410" s="70"/>
      <c r="E410" s="5"/>
      <c r="F410" s="46"/>
      <c r="G410" s="44"/>
      <c r="H410" s="47"/>
      <c r="I410" s="155"/>
    </row>
    <row r="411" spans="1:9" s="20" customFormat="1" x14ac:dyDescent="0.3">
      <c r="A411" s="58">
        <v>49</v>
      </c>
      <c r="B411" s="205" t="s">
        <v>352</v>
      </c>
      <c r="C411" s="139"/>
      <c r="D411" s="132" t="s">
        <v>11</v>
      </c>
      <c r="E411" s="132">
        <v>15</v>
      </c>
      <c r="F411" s="46">
        <f>IF(C411="x",E411,0)</f>
        <v>0</v>
      </c>
      <c r="G411" s="44"/>
      <c r="H411" s="47"/>
      <c r="I411" s="133"/>
    </row>
    <row r="412" spans="1:9" s="20" customFormat="1" x14ac:dyDescent="0.3">
      <c r="A412" s="58"/>
      <c r="B412" s="205"/>
      <c r="C412" s="139"/>
      <c r="D412" s="132" t="s">
        <v>13</v>
      </c>
      <c r="E412" s="132">
        <v>0</v>
      </c>
      <c r="F412" s="46">
        <f>IF(C412="x",E412,0)</f>
        <v>0</v>
      </c>
      <c r="G412" s="44"/>
      <c r="H412" s="47"/>
      <c r="I412" s="133"/>
    </row>
    <row r="413" spans="1:9" s="20" customFormat="1" x14ac:dyDescent="0.3">
      <c r="A413" s="58"/>
      <c r="B413" s="205"/>
      <c r="C413" s="139" t="s">
        <v>10</v>
      </c>
      <c r="D413" s="132" t="s">
        <v>174</v>
      </c>
      <c r="E413" s="132">
        <v>0</v>
      </c>
      <c r="F413" s="46">
        <f>IF(C413="x",E413,0)</f>
        <v>0</v>
      </c>
      <c r="G413" s="44"/>
      <c r="H413" s="47"/>
      <c r="I413" s="133"/>
    </row>
    <row r="414" spans="1:9" s="20" customFormat="1" ht="43.2" x14ac:dyDescent="0.3">
      <c r="A414" s="58"/>
      <c r="B414" s="20" t="s">
        <v>328</v>
      </c>
      <c r="C414" s="5"/>
      <c r="D414" s="5"/>
      <c r="E414" s="5"/>
      <c r="F414" s="46"/>
      <c r="G414" s="44"/>
      <c r="H414" s="47"/>
      <c r="I414" s="133"/>
    </row>
    <row r="415" spans="1:9" s="20" customFormat="1" x14ac:dyDescent="0.3">
      <c r="A415" s="58"/>
      <c r="B415" s="57" t="e">
        <f>#REF!</f>
        <v>#REF!</v>
      </c>
      <c r="C415" s="5"/>
      <c r="D415" s="70"/>
      <c r="E415" s="5"/>
      <c r="F415" s="46"/>
      <c r="G415" s="44"/>
      <c r="H415" s="47"/>
      <c r="I415" s="133"/>
    </row>
    <row r="416" spans="1:9" x14ac:dyDescent="0.3">
      <c r="A416" s="68"/>
      <c r="B416" s="69"/>
      <c r="D416" s="70"/>
      <c r="E416" s="5"/>
      <c r="F416" s="46"/>
      <c r="G416" s="44"/>
      <c r="H416" s="47"/>
      <c r="I416" s="155"/>
    </row>
    <row r="417" spans="1:9" x14ac:dyDescent="0.3">
      <c r="B417" s="151" t="s">
        <v>353</v>
      </c>
      <c r="C417" s="152"/>
      <c r="D417" s="152"/>
      <c r="E417" s="152"/>
      <c r="F417" s="153">
        <f>SUM(F418:F447)</f>
        <v>45</v>
      </c>
      <c r="G417" s="152"/>
      <c r="H417" s="154"/>
      <c r="I417" s="152"/>
    </row>
    <row r="418" spans="1:9" s="20" customFormat="1" ht="48" customHeight="1" x14ac:dyDescent="0.3">
      <c r="A418" s="58">
        <v>50</v>
      </c>
      <c r="B418" s="205" t="s">
        <v>354</v>
      </c>
      <c r="C418" s="149" t="s">
        <v>10</v>
      </c>
      <c r="D418" s="132" t="s">
        <v>11</v>
      </c>
      <c r="E418" s="132">
        <v>20</v>
      </c>
      <c r="F418" s="46">
        <v>0</v>
      </c>
      <c r="G418" s="44"/>
      <c r="H418" s="47"/>
      <c r="I418" s="59" t="s">
        <v>355</v>
      </c>
    </row>
    <row r="419" spans="1:9" s="20" customFormat="1" x14ac:dyDescent="0.3">
      <c r="A419" s="58"/>
      <c r="B419" s="205"/>
      <c r="C419" s="139"/>
      <c r="D419" s="132" t="s">
        <v>13</v>
      </c>
      <c r="E419" s="132">
        <v>0</v>
      </c>
      <c r="F419" s="46">
        <f>IF(C419="x",E419,0)</f>
        <v>0</v>
      </c>
      <c r="G419" s="44"/>
      <c r="H419" s="47"/>
      <c r="I419" s="59"/>
    </row>
    <row r="420" spans="1:9" s="20" customFormat="1" x14ac:dyDescent="0.3">
      <c r="A420" s="58"/>
      <c r="B420" s="205"/>
      <c r="C420" s="139"/>
      <c r="D420" s="132" t="s">
        <v>174</v>
      </c>
      <c r="E420" s="132">
        <v>0</v>
      </c>
      <c r="F420" s="46">
        <f>IF(C420="x",E420,0)</f>
        <v>0</v>
      </c>
      <c r="G420" s="44"/>
      <c r="H420" s="47"/>
      <c r="I420" s="93"/>
    </row>
    <row r="421" spans="1:9" s="20" customFormat="1" x14ac:dyDescent="0.3">
      <c r="A421" s="58"/>
      <c r="B421" s="20" t="s">
        <v>341</v>
      </c>
      <c r="C421" s="5"/>
      <c r="D421" s="5"/>
      <c r="E421" s="5"/>
      <c r="F421" s="46"/>
      <c r="G421" s="44"/>
      <c r="H421" s="47"/>
      <c r="I421" s="133"/>
    </row>
    <row r="422" spans="1:9" s="20" customFormat="1" ht="115.2" x14ac:dyDescent="0.3">
      <c r="A422" s="58"/>
      <c r="B422" s="57" t="s">
        <v>356</v>
      </c>
      <c r="C422" s="5"/>
      <c r="D422" s="70"/>
      <c r="E422" s="5"/>
      <c r="F422" s="46"/>
      <c r="G422" s="66" t="s">
        <v>357</v>
      </c>
      <c r="H422" s="156" t="s">
        <v>344</v>
      </c>
    </row>
    <row r="423" spans="1:9" s="20" customFormat="1" x14ac:dyDescent="0.3">
      <c r="A423" s="58"/>
      <c r="B423" s="70"/>
      <c r="C423" s="5"/>
      <c r="D423" s="5"/>
      <c r="E423" s="5"/>
      <c r="F423" s="46"/>
      <c r="G423" s="44"/>
      <c r="H423" s="47"/>
      <c r="I423" s="133"/>
    </row>
    <row r="424" spans="1:9" s="20" customFormat="1" ht="14.55" customHeight="1" x14ac:dyDescent="0.3">
      <c r="A424" s="58">
        <v>51</v>
      </c>
      <c r="B424" s="205" t="s">
        <v>358</v>
      </c>
      <c r="C424" s="139" t="s">
        <v>10</v>
      </c>
      <c r="D424" s="132" t="s">
        <v>11</v>
      </c>
      <c r="E424" s="132">
        <v>15</v>
      </c>
      <c r="F424" s="46">
        <f>IF(C424="x",E424,0)</f>
        <v>15</v>
      </c>
      <c r="G424" s="44"/>
      <c r="H424" s="47"/>
      <c r="I424" s="133"/>
    </row>
    <row r="425" spans="1:9" s="20" customFormat="1" x14ac:dyDescent="0.3">
      <c r="A425" s="58"/>
      <c r="B425" s="205"/>
      <c r="C425" s="139"/>
      <c r="D425" s="132" t="s">
        <v>13</v>
      </c>
      <c r="E425" s="132">
        <v>0</v>
      </c>
      <c r="F425" s="46">
        <f>IF(C425="x",E425,0)</f>
        <v>0</v>
      </c>
      <c r="G425" s="44"/>
      <c r="H425" s="47"/>
      <c r="I425" s="59"/>
    </row>
    <row r="426" spans="1:9" s="20" customFormat="1" x14ac:dyDescent="0.3">
      <c r="A426" s="58"/>
      <c r="B426" s="205"/>
      <c r="C426" s="139"/>
      <c r="D426" s="132" t="s">
        <v>174</v>
      </c>
      <c r="E426" s="132">
        <v>0</v>
      </c>
      <c r="F426" s="46">
        <f>IF(C426="x",E426,0)</f>
        <v>0</v>
      </c>
      <c r="G426" s="44"/>
      <c r="H426" s="47"/>
      <c r="I426" s="59"/>
    </row>
    <row r="427" spans="1:9" s="20" customFormat="1" ht="43.2" x14ac:dyDescent="0.3">
      <c r="A427" s="58"/>
      <c r="B427" s="20" t="s">
        <v>328</v>
      </c>
      <c r="C427" s="5"/>
      <c r="D427" s="5"/>
      <c r="E427" s="5"/>
      <c r="F427" s="46"/>
      <c r="G427" s="44"/>
      <c r="H427" s="47"/>
      <c r="I427" s="93"/>
    </row>
    <row r="428" spans="1:9" s="20" customFormat="1" ht="331.2" x14ac:dyDescent="0.3">
      <c r="A428" s="58"/>
      <c r="B428" s="157" t="s">
        <v>359</v>
      </c>
      <c r="C428" s="5"/>
      <c r="D428" s="70"/>
      <c r="E428" s="5"/>
      <c r="F428" s="46"/>
      <c r="G428" s="44"/>
      <c r="H428" s="47"/>
      <c r="I428" s="133"/>
    </row>
    <row r="429" spans="1:9" s="20" customFormat="1" x14ac:dyDescent="0.3">
      <c r="A429" s="58"/>
      <c r="B429" s="70"/>
      <c r="C429" s="5"/>
      <c r="D429" s="5"/>
      <c r="E429" s="5"/>
      <c r="F429" s="46"/>
      <c r="G429" s="44"/>
      <c r="H429" s="47"/>
      <c r="I429" s="133"/>
    </row>
    <row r="430" spans="1:9" s="20" customFormat="1" ht="14.55" customHeight="1" x14ac:dyDescent="0.3">
      <c r="A430" s="58">
        <v>52</v>
      </c>
      <c r="B430" s="205" t="s">
        <v>360</v>
      </c>
      <c r="C430" s="139" t="s">
        <v>10</v>
      </c>
      <c r="D430" s="132" t="s">
        <v>11</v>
      </c>
      <c r="E430" s="132">
        <v>15</v>
      </c>
      <c r="F430" s="46">
        <f>IF(C430="x",E430,0)</f>
        <v>15</v>
      </c>
      <c r="G430" s="44"/>
      <c r="H430" s="47"/>
      <c r="I430" s="133"/>
    </row>
    <row r="431" spans="1:9" s="20" customFormat="1" x14ac:dyDescent="0.3">
      <c r="A431" s="58"/>
      <c r="B431" s="205"/>
      <c r="C431" s="139"/>
      <c r="D431" s="132" t="s">
        <v>13</v>
      </c>
      <c r="E431" s="132">
        <v>0</v>
      </c>
      <c r="F431" s="46">
        <f>IF(C431="x",E431,0)</f>
        <v>0</v>
      </c>
      <c r="G431" s="44"/>
      <c r="H431" s="47"/>
      <c r="I431" s="59"/>
    </row>
    <row r="432" spans="1:9" s="20" customFormat="1" x14ac:dyDescent="0.3">
      <c r="A432" s="58"/>
      <c r="B432" s="205"/>
      <c r="C432" s="139"/>
      <c r="D432" s="132" t="s">
        <v>174</v>
      </c>
      <c r="E432" s="132">
        <v>0</v>
      </c>
      <c r="F432" s="46">
        <f>IF(C432="x",E432,0)</f>
        <v>0</v>
      </c>
      <c r="G432" s="44"/>
      <c r="H432" s="47"/>
      <c r="I432" s="59"/>
    </row>
    <row r="433" spans="1:9" s="20" customFormat="1" ht="43.2" x14ac:dyDescent="0.3">
      <c r="A433" s="58"/>
      <c r="B433" s="20" t="s">
        <v>328</v>
      </c>
      <c r="C433" s="5"/>
      <c r="D433" s="5"/>
      <c r="E433" s="5"/>
      <c r="F433" s="46"/>
      <c r="G433" s="44"/>
      <c r="H433" s="47"/>
      <c r="I433" s="93"/>
    </row>
    <row r="434" spans="1:9" s="20" customFormat="1" ht="409.6" x14ac:dyDescent="0.3">
      <c r="A434" s="58"/>
      <c r="B434" s="57" t="s">
        <v>361</v>
      </c>
      <c r="C434" s="5"/>
      <c r="D434" s="70"/>
      <c r="E434" s="5"/>
      <c r="F434" s="46"/>
      <c r="G434" s="44"/>
      <c r="H434" s="47"/>
      <c r="I434" s="133"/>
    </row>
    <row r="435" spans="1:9" s="20" customFormat="1" x14ac:dyDescent="0.3">
      <c r="A435" s="58"/>
      <c r="B435" s="70"/>
      <c r="C435" s="5"/>
      <c r="D435" s="5"/>
      <c r="E435" s="5"/>
      <c r="F435" s="46"/>
      <c r="G435" s="44"/>
      <c r="H435" s="47"/>
      <c r="I435" s="133"/>
    </row>
    <row r="436" spans="1:9" s="20" customFormat="1" ht="14.55" customHeight="1" x14ac:dyDescent="0.3">
      <c r="A436" s="58">
        <v>53</v>
      </c>
      <c r="B436" s="205" t="s">
        <v>362</v>
      </c>
      <c r="C436" s="139"/>
      <c r="D436" s="132" t="s">
        <v>11</v>
      </c>
      <c r="E436" s="132">
        <v>15</v>
      </c>
      <c r="F436" s="46">
        <f>IF(C436="x",E436,0)</f>
        <v>0</v>
      </c>
      <c r="G436" s="44"/>
      <c r="H436" s="47"/>
      <c r="I436" s="133"/>
    </row>
    <row r="437" spans="1:9" s="20" customFormat="1" x14ac:dyDescent="0.3">
      <c r="A437" s="58"/>
      <c r="B437" s="205"/>
      <c r="C437" s="139"/>
      <c r="D437" s="132" t="s">
        <v>13</v>
      </c>
      <c r="E437" s="132">
        <v>0</v>
      </c>
      <c r="F437" s="46">
        <f>IF(C437="x",E437,0)</f>
        <v>0</v>
      </c>
      <c r="G437" s="44"/>
      <c r="H437" s="47"/>
      <c r="I437" s="59"/>
    </row>
    <row r="438" spans="1:9" s="20" customFormat="1" x14ac:dyDescent="0.3">
      <c r="A438" s="58"/>
      <c r="B438" s="205"/>
      <c r="C438" s="139" t="s">
        <v>10</v>
      </c>
      <c r="D438" s="132" t="s">
        <v>174</v>
      </c>
      <c r="E438" s="132">
        <v>0</v>
      </c>
      <c r="F438" s="46">
        <f>IF(C438="x",E438,0)</f>
        <v>0</v>
      </c>
      <c r="G438" s="44"/>
      <c r="H438" s="47"/>
      <c r="I438" s="59"/>
    </row>
    <row r="439" spans="1:9" s="20" customFormat="1" ht="43.2" x14ac:dyDescent="0.3">
      <c r="A439" s="58"/>
      <c r="B439" s="20" t="s">
        <v>328</v>
      </c>
      <c r="C439" s="5"/>
      <c r="D439" s="5"/>
      <c r="E439" s="5"/>
      <c r="F439" s="46"/>
      <c r="G439" s="44"/>
      <c r="H439" s="47"/>
      <c r="I439" s="59"/>
    </row>
    <row r="440" spans="1:9" s="20" customFormat="1" x14ac:dyDescent="0.3">
      <c r="A440" s="58"/>
      <c r="B440" s="57" t="e">
        <f>#REF!</f>
        <v>#REF!</v>
      </c>
      <c r="C440" s="5"/>
      <c r="D440" s="70"/>
      <c r="E440" s="5"/>
      <c r="F440" s="46"/>
      <c r="G440" s="44"/>
      <c r="H440" s="47"/>
      <c r="I440" s="59"/>
    </row>
    <row r="441" spans="1:9" s="20" customFormat="1" x14ac:dyDescent="0.3">
      <c r="A441" s="58"/>
      <c r="B441" s="60"/>
      <c r="C441" s="5"/>
      <c r="D441" s="5"/>
      <c r="E441" s="5"/>
      <c r="F441" s="46"/>
      <c r="G441" s="44"/>
      <c r="H441" s="47"/>
      <c r="I441" s="59"/>
    </row>
    <row r="442" spans="1:9" s="20" customFormat="1" ht="14.55" customHeight="1" x14ac:dyDescent="0.3">
      <c r="A442" s="58">
        <v>54</v>
      </c>
      <c r="B442" s="205" t="s">
        <v>363</v>
      </c>
      <c r="C442" s="139" t="s">
        <v>10</v>
      </c>
      <c r="D442" s="132" t="s">
        <v>11</v>
      </c>
      <c r="E442" s="132">
        <v>15</v>
      </c>
      <c r="F442" s="46">
        <f>IF(C442="x",E442,0)</f>
        <v>15</v>
      </c>
      <c r="G442" s="44"/>
      <c r="H442" s="47"/>
      <c r="I442" s="59"/>
    </row>
    <row r="443" spans="1:9" s="20" customFormat="1" x14ac:dyDescent="0.3">
      <c r="A443" s="58"/>
      <c r="B443" s="205"/>
      <c r="C443" s="139"/>
      <c r="D443" s="132" t="s">
        <v>13</v>
      </c>
      <c r="E443" s="132">
        <v>0</v>
      </c>
      <c r="F443" s="46">
        <f>IF(C443="x",E443,0)</f>
        <v>0</v>
      </c>
      <c r="G443" s="44"/>
      <c r="H443" s="47"/>
      <c r="I443" s="59"/>
    </row>
    <row r="444" spans="1:9" s="20" customFormat="1" x14ac:dyDescent="0.3">
      <c r="A444" s="58"/>
      <c r="B444" s="205"/>
      <c r="C444" s="139"/>
      <c r="D444" s="132" t="s">
        <v>174</v>
      </c>
      <c r="E444" s="132">
        <v>0</v>
      </c>
      <c r="F444" s="46">
        <f>IF(C444="x",E444,0)</f>
        <v>0</v>
      </c>
      <c r="G444" s="44"/>
      <c r="H444" s="47"/>
      <c r="I444" s="59"/>
    </row>
    <row r="445" spans="1:9" s="20" customFormat="1" ht="43.2" x14ac:dyDescent="0.3">
      <c r="A445" s="58"/>
      <c r="B445" s="20" t="s">
        <v>328</v>
      </c>
      <c r="C445" s="5"/>
      <c r="D445" s="5"/>
      <c r="E445" s="5"/>
      <c r="F445" s="46"/>
      <c r="G445" s="44"/>
      <c r="H445" s="47"/>
      <c r="I445" s="59"/>
    </row>
    <row r="446" spans="1:9" s="20" customFormat="1" ht="86.4" x14ac:dyDescent="0.3">
      <c r="A446" s="58"/>
      <c r="B446" s="57" t="s">
        <v>364</v>
      </c>
      <c r="C446" s="5"/>
      <c r="D446" s="70"/>
      <c r="E446" s="5"/>
      <c r="F446" s="46"/>
      <c r="G446" s="44"/>
      <c r="H446" s="47"/>
      <c r="I446" s="59"/>
    </row>
    <row r="447" spans="1:9" x14ac:dyDescent="0.3">
      <c r="B447" s="60"/>
      <c r="D447" s="70"/>
      <c r="E447" s="5"/>
      <c r="F447" s="46"/>
      <c r="G447" s="44"/>
      <c r="H447" s="47"/>
    </row>
    <row r="448" spans="1:9" x14ac:dyDescent="0.3">
      <c r="B448" s="151" t="s">
        <v>365</v>
      </c>
      <c r="C448" s="152"/>
      <c r="D448" s="152"/>
      <c r="E448" s="152"/>
      <c r="F448" s="153">
        <f>SUM(F449:F471)</f>
        <v>20</v>
      </c>
      <c r="G448" s="152"/>
      <c r="H448" s="154"/>
      <c r="I448" s="152"/>
    </row>
    <row r="449" spans="1:9" s="20" customFormat="1" ht="32.25" customHeight="1" x14ac:dyDescent="0.3">
      <c r="A449" s="58">
        <v>55</v>
      </c>
      <c r="B449" s="205" t="s">
        <v>366</v>
      </c>
      <c r="C449" s="139" t="s">
        <v>10</v>
      </c>
      <c r="D449" s="132" t="s">
        <v>11</v>
      </c>
      <c r="E449" s="132">
        <v>20</v>
      </c>
      <c r="F449" s="46">
        <f>IF(C449="x",E449,0)</f>
        <v>20</v>
      </c>
      <c r="G449" s="44"/>
      <c r="H449" s="47"/>
      <c r="I449" s="59" t="s">
        <v>367</v>
      </c>
    </row>
    <row r="450" spans="1:9" s="20" customFormat="1" x14ac:dyDescent="0.3">
      <c r="A450" s="58"/>
      <c r="B450" s="205"/>
      <c r="C450" s="139"/>
      <c r="D450" s="132" t="s">
        <v>13</v>
      </c>
      <c r="E450" s="132">
        <v>0</v>
      </c>
      <c r="F450" s="46">
        <f>IF(C450="x",E450,0)</f>
        <v>0</v>
      </c>
      <c r="G450" s="44"/>
      <c r="H450" s="47"/>
      <c r="I450" s="59"/>
    </row>
    <row r="451" spans="1:9" s="20" customFormat="1" x14ac:dyDescent="0.3">
      <c r="A451" s="58"/>
      <c r="B451" s="205"/>
      <c r="C451" s="139"/>
      <c r="D451" s="132" t="s">
        <v>174</v>
      </c>
      <c r="E451" s="132">
        <v>0</v>
      </c>
      <c r="F451" s="46">
        <f>IF(C451="x",E451,0)</f>
        <v>0</v>
      </c>
      <c r="G451" s="44"/>
      <c r="H451" s="47"/>
      <c r="I451" s="93"/>
    </row>
    <row r="452" spans="1:9" s="20" customFormat="1" x14ac:dyDescent="0.3">
      <c r="A452" s="58"/>
      <c r="B452" s="20" t="s">
        <v>341</v>
      </c>
      <c r="C452" s="5"/>
      <c r="D452" s="5"/>
      <c r="E452" s="5"/>
      <c r="F452" s="46"/>
      <c r="G452" s="44"/>
      <c r="H452" s="47"/>
      <c r="I452" s="133"/>
    </row>
    <row r="453" spans="1:9" s="20" customFormat="1" ht="273.60000000000002" x14ac:dyDescent="0.3">
      <c r="A453" s="58"/>
      <c r="B453" s="57" t="s">
        <v>368</v>
      </c>
      <c r="C453" s="5"/>
      <c r="D453" s="70"/>
      <c r="E453" s="5"/>
      <c r="F453" s="46"/>
      <c r="G453" s="66" t="s">
        <v>369</v>
      </c>
      <c r="H453" s="67" t="s">
        <v>370</v>
      </c>
    </row>
    <row r="454" spans="1:9" s="20" customFormat="1" x14ac:dyDescent="0.3">
      <c r="A454" s="58"/>
      <c r="B454" s="70"/>
      <c r="C454" s="5"/>
      <c r="D454" s="5"/>
      <c r="E454" s="5"/>
      <c r="F454" s="46"/>
      <c r="G454" s="44"/>
      <c r="H454" s="47"/>
      <c r="I454" s="133"/>
    </row>
    <row r="455" spans="1:9" s="20" customFormat="1" ht="14.55" customHeight="1" x14ac:dyDescent="0.3">
      <c r="A455" s="58">
        <v>56</v>
      </c>
      <c r="B455" s="205" t="s">
        <v>371</v>
      </c>
      <c r="C455" s="139"/>
      <c r="D455" s="132" t="s">
        <v>11</v>
      </c>
      <c r="E455" s="132">
        <v>20</v>
      </c>
      <c r="F455" s="46">
        <f>IF(C455="x",E455,0)</f>
        <v>0</v>
      </c>
      <c r="G455" s="44"/>
      <c r="H455" s="47"/>
      <c r="I455" s="133"/>
    </row>
    <row r="456" spans="1:9" s="20" customFormat="1" x14ac:dyDescent="0.3">
      <c r="A456" s="58"/>
      <c r="B456" s="205"/>
      <c r="C456" s="139"/>
      <c r="D456" s="132" t="s">
        <v>13</v>
      </c>
      <c r="E456" s="132">
        <v>0</v>
      </c>
      <c r="F456" s="46">
        <f>IF(C456="x",E456,0)</f>
        <v>0</v>
      </c>
      <c r="G456" s="44"/>
      <c r="H456" s="47"/>
      <c r="I456" s="59"/>
    </row>
    <row r="457" spans="1:9" s="20" customFormat="1" x14ac:dyDescent="0.3">
      <c r="A457" s="58"/>
      <c r="B457" s="205"/>
      <c r="C457" s="139" t="s">
        <v>10</v>
      </c>
      <c r="D457" s="132" t="s">
        <v>174</v>
      </c>
      <c r="E457" s="132">
        <v>0</v>
      </c>
      <c r="F457" s="46">
        <f>IF(C457="x",E457,0)</f>
        <v>0</v>
      </c>
      <c r="G457" s="44"/>
      <c r="H457" s="47"/>
      <c r="I457" s="59"/>
    </row>
    <row r="458" spans="1:9" s="20" customFormat="1" ht="43.2" x14ac:dyDescent="0.3">
      <c r="A458" s="58"/>
      <c r="B458" s="20" t="s">
        <v>328</v>
      </c>
      <c r="C458" s="5"/>
      <c r="D458" s="5"/>
      <c r="E458" s="5"/>
      <c r="F458" s="46"/>
      <c r="G458" s="44"/>
      <c r="H458" s="47"/>
      <c r="I458" s="93"/>
    </row>
    <row r="459" spans="1:9" s="20" customFormat="1" ht="14.55" customHeight="1" x14ac:dyDescent="0.3">
      <c r="A459" s="58"/>
      <c r="B459" s="57" t="e">
        <f>#REF!</f>
        <v>#REF!</v>
      </c>
      <c r="C459" s="5"/>
      <c r="D459" s="70"/>
      <c r="E459" s="5"/>
      <c r="F459" s="46"/>
      <c r="G459" s="44"/>
      <c r="H459" s="47"/>
      <c r="I459" s="133"/>
    </row>
    <row r="460" spans="1:9" s="20" customFormat="1" x14ac:dyDescent="0.3">
      <c r="A460" s="58"/>
      <c r="B460" s="70"/>
      <c r="C460" s="5"/>
      <c r="D460" s="5"/>
      <c r="E460" s="5"/>
      <c r="F460" s="46"/>
      <c r="G460" s="44"/>
      <c r="H460" s="47"/>
      <c r="I460" s="133"/>
    </row>
    <row r="461" spans="1:9" s="20" customFormat="1" ht="14.55" customHeight="1" x14ac:dyDescent="0.3">
      <c r="A461" s="58">
        <v>57</v>
      </c>
      <c r="B461" s="205" t="s">
        <v>372</v>
      </c>
      <c r="C461" s="139"/>
      <c r="D461" s="132" t="s">
        <v>11</v>
      </c>
      <c r="E461" s="132">
        <v>20</v>
      </c>
      <c r="F461" s="46">
        <f>IF(C461="x",E461,0)</f>
        <v>0</v>
      </c>
      <c r="G461" s="44"/>
      <c r="H461" s="47"/>
      <c r="I461" s="133"/>
    </row>
    <row r="462" spans="1:9" s="20" customFormat="1" x14ac:dyDescent="0.3">
      <c r="A462" s="58"/>
      <c r="B462" s="205"/>
      <c r="C462" s="139"/>
      <c r="D462" s="132" t="s">
        <v>13</v>
      </c>
      <c r="E462" s="132">
        <v>0</v>
      </c>
      <c r="F462" s="46">
        <f>IF(C462="x",E462,0)</f>
        <v>0</v>
      </c>
      <c r="G462" s="44"/>
      <c r="H462" s="47"/>
      <c r="I462" s="59"/>
    </row>
    <row r="463" spans="1:9" s="20" customFormat="1" x14ac:dyDescent="0.3">
      <c r="A463" s="58"/>
      <c r="B463" s="205"/>
      <c r="C463" s="139" t="s">
        <v>10</v>
      </c>
      <c r="D463" s="132" t="s">
        <v>174</v>
      </c>
      <c r="E463" s="132">
        <v>0</v>
      </c>
      <c r="F463" s="46">
        <f>IF(C463="x",E463,0)</f>
        <v>0</v>
      </c>
      <c r="G463" s="44"/>
      <c r="H463" s="47"/>
      <c r="I463" s="59"/>
    </row>
    <row r="464" spans="1:9" s="20" customFormat="1" ht="43.2" x14ac:dyDescent="0.3">
      <c r="A464" s="58"/>
      <c r="B464" s="20" t="s">
        <v>328</v>
      </c>
      <c r="C464" s="5"/>
      <c r="D464" s="5"/>
      <c r="E464" s="5"/>
      <c r="F464" s="46"/>
      <c r="G464" s="44"/>
      <c r="H464" s="47"/>
      <c r="I464" s="93"/>
    </row>
    <row r="465" spans="1:9" s="20" customFormat="1" ht="14.55" customHeight="1" x14ac:dyDescent="0.3">
      <c r="A465" s="58"/>
      <c r="B465" s="57" t="e">
        <f>#REF!</f>
        <v>#REF!</v>
      </c>
      <c r="C465" s="5"/>
      <c r="D465" s="70"/>
      <c r="E465" s="5"/>
      <c r="F465" s="46"/>
      <c r="G465" s="44"/>
      <c r="H465" s="47"/>
      <c r="I465" s="133"/>
    </row>
    <row r="466" spans="1:9" s="20" customFormat="1" x14ac:dyDescent="0.3">
      <c r="A466" s="58"/>
      <c r="B466" s="70"/>
      <c r="C466" s="5"/>
      <c r="D466" s="5"/>
      <c r="E466" s="5"/>
      <c r="F466" s="46"/>
      <c r="G466" s="44"/>
      <c r="H466" s="47"/>
      <c r="I466" s="133"/>
    </row>
    <row r="467" spans="1:9" s="20" customFormat="1" ht="14.55" customHeight="1" x14ac:dyDescent="0.3">
      <c r="A467" s="58">
        <v>58</v>
      </c>
      <c r="B467" s="205" t="s">
        <v>373</v>
      </c>
      <c r="C467" s="139"/>
      <c r="D467" s="132" t="s">
        <v>11</v>
      </c>
      <c r="E467" s="132">
        <v>20</v>
      </c>
      <c r="F467" s="46">
        <f>IF(C467="x",E467,0)</f>
        <v>0</v>
      </c>
      <c r="G467" s="44"/>
      <c r="H467" s="47"/>
      <c r="I467" s="133"/>
    </row>
    <row r="468" spans="1:9" s="20" customFormat="1" x14ac:dyDescent="0.3">
      <c r="A468" s="58"/>
      <c r="B468" s="205"/>
      <c r="C468" s="139"/>
      <c r="D468" s="132" t="s">
        <v>13</v>
      </c>
      <c r="E468" s="132">
        <v>0</v>
      </c>
      <c r="F468" s="46">
        <f>IF(C468="x",E468,0)</f>
        <v>0</v>
      </c>
      <c r="G468" s="44"/>
      <c r="H468" s="47"/>
      <c r="I468" s="59"/>
    </row>
    <row r="469" spans="1:9" s="20" customFormat="1" ht="29.55" customHeight="1" x14ac:dyDescent="0.3">
      <c r="A469" s="58"/>
      <c r="B469" s="205"/>
      <c r="C469" s="139" t="s">
        <v>10</v>
      </c>
      <c r="D469" s="132" t="s">
        <v>174</v>
      </c>
      <c r="E469" s="132">
        <v>0</v>
      </c>
      <c r="F469" s="46">
        <f>IF(C469="x",E469,0)</f>
        <v>0</v>
      </c>
      <c r="G469" s="44"/>
      <c r="H469" s="47"/>
      <c r="I469" s="59"/>
    </row>
    <row r="470" spans="1:9" s="20" customFormat="1" ht="43.2" x14ac:dyDescent="0.3">
      <c r="A470" s="58"/>
      <c r="B470" s="20" t="s">
        <v>328</v>
      </c>
      <c r="C470" s="5"/>
      <c r="D470" s="5"/>
      <c r="E470" s="5"/>
      <c r="F470" s="46"/>
      <c r="G470" s="44"/>
      <c r="H470" s="47"/>
      <c r="I470" s="93"/>
    </row>
    <row r="471" spans="1:9" s="20" customFormat="1" x14ac:dyDescent="0.3">
      <c r="A471" s="58"/>
      <c r="B471" s="57" t="e">
        <f>#REF!</f>
        <v>#REF!</v>
      </c>
      <c r="C471" s="5"/>
      <c r="D471" s="70"/>
      <c r="E471" s="5"/>
      <c r="F471" s="46"/>
      <c r="G471" s="44"/>
      <c r="H471" s="47"/>
      <c r="I471" s="133"/>
    </row>
    <row r="472" spans="1:9" x14ac:dyDescent="0.3">
      <c r="B472" s="70"/>
      <c r="D472" s="5"/>
      <c r="E472" s="5"/>
      <c r="F472" s="46"/>
      <c r="G472" s="44"/>
      <c r="H472" s="47"/>
      <c r="I472" s="155"/>
    </row>
    <row r="473" spans="1:9" x14ac:dyDescent="0.3">
      <c r="B473" s="140" t="s">
        <v>374</v>
      </c>
      <c r="C473" s="141"/>
      <c r="D473" s="141"/>
      <c r="E473" s="141"/>
      <c r="F473" s="158"/>
      <c r="G473" s="141"/>
      <c r="H473" s="143"/>
      <c r="I473" s="141"/>
    </row>
    <row r="474" spans="1:9" x14ac:dyDescent="0.3">
      <c r="B474" s="159"/>
      <c r="F474" s="116"/>
      <c r="G474" s="21"/>
      <c r="H474" s="117"/>
      <c r="I474" s="3"/>
    </row>
    <row r="475" spans="1:9" x14ac:dyDescent="0.3">
      <c r="F475" s="46"/>
      <c r="G475" s="44"/>
      <c r="H475" s="47"/>
      <c r="I475" s="155"/>
    </row>
    <row r="476" spans="1:9" ht="25.8" x14ac:dyDescent="0.3">
      <c r="A476" s="160"/>
      <c r="B476" s="161" t="s">
        <v>375</v>
      </c>
      <c r="C476" s="162"/>
      <c r="D476" s="162"/>
      <c r="E476" s="162"/>
      <c r="F476" s="163">
        <f>SUM(F479,F599,F676,F737)</f>
        <v>546</v>
      </c>
      <c r="G476" s="162"/>
      <c r="H476" s="164"/>
      <c r="I476" s="162"/>
    </row>
    <row r="477" spans="1:9" ht="172.8" x14ac:dyDescent="0.3">
      <c r="B477" s="3" t="s">
        <v>376</v>
      </c>
      <c r="E477" s="116"/>
      <c r="F477" s="46"/>
      <c r="G477" s="44"/>
      <c r="H477" s="47"/>
    </row>
    <row r="478" spans="1:9" x14ac:dyDescent="0.3">
      <c r="B478" s="122" t="s">
        <v>3</v>
      </c>
      <c r="C478" s="66"/>
      <c r="D478" s="122" t="s">
        <v>4</v>
      </c>
      <c r="E478" s="165"/>
      <c r="F478" s="165"/>
      <c r="G478" s="166"/>
      <c r="H478" s="167"/>
      <c r="I478" s="127" t="s">
        <v>5</v>
      </c>
    </row>
    <row r="479" spans="1:9" ht="15.6" x14ac:dyDescent="0.3">
      <c r="B479" s="168" t="s">
        <v>377</v>
      </c>
      <c r="C479" s="169"/>
      <c r="D479" s="169"/>
      <c r="E479" s="169"/>
      <c r="F479" s="170">
        <f>SUM(F480:F598)</f>
        <v>194</v>
      </c>
      <c r="G479" s="169"/>
      <c r="H479" s="171"/>
      <c r="I479" s="169"/>
    </row>
    <row r="480" spans="1:9" x14ac:dyDescent="0.3">
      <c r="A480" s="58">
        <v>59</v>
      </c>
      <c r="B480" s="205" t="s">
        <v>378</v>
      </c>
      <c r="C480" s="51" t="s">
        <v>10</v>
      </c>
      <c r="D480" s="5" t="s">
        <v>11</v>
      </c>
      <c r="E480" s="113">
        <v>20</v>
      </c>
      <c r="F480" s="46">
        <f>IF(C480="x",E480,0)</f>
        <v>20</v>
      </c>
      <c r="G480" s="44"/>
      <c r="H480" s="47"/>
      <c r="I480" s="207"/>
    </row>
    <row r="481" spans="1:9" x14ac:dyDescent="0.3">
      <c r="A481" s="58"/>
      <c r="B481" s="205"/>
      <c r="C481" s="51"/>
      <c r="D481" s="5" t="s">
        <v>13</v>
      </c>
      <c r="E481" s="113">
        <v>0</v>
      </c>
      <c r="F481" s="46">
        <f>IF(C481="x",E481,0)</f>
        <v>0</v>
      </c>
      <c r="G481" s="44"/>
      <c r="H481" s="47"/>
      <c r="I481" s="207"/>
    </row>
    <row r="482" spans="1:9" ht="28.8" x14ac:dyDescent="0.3">
      <c r="A482" s="58"/>
      <c r="B482" s="20" t="s">
        <v>379</v>
      </c>
      <c r="D482" s="20"/>
      <c r="E482" s="113"/>
      <c r="F482" s="46"/>
      <c r="G482" s="44"/>
      <c r="H482" s="47"/>
      <c r="I482" s="59"/>
    </row>
    <row r="483" spans="1:9" x14ac:dyDescent="0.3">
      <c r="B483" s="57" t="str">
        <f>HYPERLINK("#", "https://www.govdata.de/")</f>
        <v>https://www.govdata.de/</v>
      </c>
      <c r="D483" s="20"/>
      <c r="E483" s="113"/>
      <c r="F483" s="46"/>
      <c r="G483" s="44"/>
      <c r="H483" s="47"/>
    </row>
    <row r="484" spans="1:9" x14ac:dyDescent="0.3">
      <c r="B484" s="20"/>
      <c r="D484" s="20"/>
      <c r="E484" s="113"/>
      <c r="F484" s="46"/>
      <c r="G484" s="44"/>
      <c r="H484" s="47"/>
      <c r="I484" s="59"/>
    </row>
    <row r="485" spans="1:9" x14ac:dyDescent="0.3">
      <c r="A485" s="58">
        <v>60</v>
      </c>
      <c r="B485" s="205" t="s">
        <v>380</v>
      </c>
      <c r="C485" s="51" t="s">
        <v>10</v>
      </c>
      <c r="D485" s="5" t="s">
        <v>11</v>
      </c>
      <c r="E485" s="113">
        <v>10</v>
      </c>
      <c r="F485" s="46">
        <f>IF(C485="x",E485,0)</f>
        <v>10</v>
      </c>
      <c r="G485" s="44"/>
      <c r="H485" s="47"/>
      <c r="I485" s="207"/>
    </row>
    <row r="486" spans="1:9" x14ac:dyDescent="0.3">
      <c r="A486" s="58"/>
      <c r="B486" s="205"/>
      <c r="C486" s="51"/>
      <c r="D486" s="5" t="s">
        <v>29</v>
      </c>
      <c r="E486" s="113">
        <v>0</v>
      </c>
      <c r="F486" s="46">
        <f>IF(C486="x",E486,0)</f>
        <v>0</v>
      </c>
      <c r="G486" s="44"/>
      <c r="H486" s="47"/>
      <c r="I486" s="207"/>
    </row>
    <row r="487" spans="1:9" x14ac:dyDescent="0.3">
      <c r="A487" s="58"/>
      <c r="B487" s="20"/>
      <c r="D487" s="20"/>
      <c r="E487" s="113"/>
      <c r="F487" s="46"/>
      <c r="G487" s="44"/>
      <c r="H487" s="47"/>
      <c r="I487" s="59"/>
    </row>
    <row r="488" spans="1:9" x14ac:dyDescent="0.3">
      <c r="A488" s="58">
        <v>61</v>
      </c>
      <c r="B488" s="205" t="s">
        <v>381</v>
      </c>
      <c r="C488" s="51" t="s">
        <v>10</v>
      </c>
      <c r="D488" s="5" t="s">
        <v>11</v>
      </c>
      <c r="E488" s="113">
        <v>10</v>
      </c>
      <c r="F488" s="46">
        <f>IF(C488="x",E488,0)</f>
        <v>10</v>
      </c>
      <c r="G488" s="44"/>
      <c r="H488" s="47"/>
      <c r="I488" s="207"/>
    </row>
    <row r="489" spans="1:9" x14ac:dyDescent="0.3">
      <c r="A489" s="58"/>
      <c r="B489" s="205"/>
      <c r="C489" s="51"/>
      <c r="D489" s="5" t="s">
        <v>13</v>
      </c>
      <c r="E489" s="113">
        <v>0</v>
      </c>
      <c r="F489" s="46">
        <f>IF(C489="x",E489,0)</f>
        <v>0</v>
      </c>
      <c r="G489" s="44"/>
      <c r="H489" s="47"/>
      <c r="I489" s="207"/>
    </row>
    <row r="490" spans="1:9" x14ac:dyDescent="0.3">
      <c r="B490" s="20"/>
      <c r="D490" s="20"/>
      <c r="E490" s="113"/>
      <c r="F490" s="46"/>
      <c r="G490" s="44"/>
      <c r="H490" s="47"/>
      <c r="I490" s="59"/>
    </row>
    <row r="491" spans="1:9" x14ac:dyDescent="0.3">
      <c r="A491" s="58" t="s">
        <v>382</v>
      </c>
      <c r="B491" s="205" t="s">
        <v>383</v>
      </c>
      <c r="C491" s="51" t="s">
        <v>10</v>
      </c>
      <c r="D491" s="5" t="s">
        <v>11</v>
      </c>
      <c r="E491" s="113">
        <v>10</v>
      </c>
      <c r="F491" s="46">
        <f>IF(C491="x",E491,0)</f>
        <v>10</v>
      </c>
      <c r="G491" s="44"/>
      <c r="H491" s="47"/>
      <c r="I491" s="207"/>
    </row>
    <row r="492" spans="1:9" x14ac:dyDescent="0.3">
      <c r="A492" s="58"/>
      <c r="B492" s="205"/>
      <c r="C492" s="51"/>
      <c r="D492" s="5" t="s">
        <v>29</v>
      </c>
      <c r="E492" s="113">
        <v>0</v>
      </c>
      <c r="F492" s="46">
        <f>IF(C492="x",E492,0)</f>
        <v>0</v>
      </c>
      <c r="G492" s="44"/>
      <c r="H492" s="47"/>
      <c r="I492" s="207"/>
    </row>
    <row r="493" spans="1:9" x14ac:dyDescent="0.3">
      <c r="A493" s="58"/>
      <c r="B493" s="20"/>
      <c r="D493" s="20"/>
      <c r="E493" s="113"/>
      <c r="F493" s="46"/>
      <c r="G493" s="44"/>
      <c r="H493" s="47"/>
      <c r="I493" s="59"/>
    </row>
    <row r="494" spans="1:9" x14ac:dyDescent="0.3">
      <c r="A494" s="1" t="s">
        <v>384</v>
      </c>
      <c r="B494" s="205" t="s">
        <v>385</v>
      </c>
      <c r="C494" s="51" t="s">
        <v>10</v>
      </c>
      <c r="D494" s="5" t="s">
        <v>11</v>
      </c>
      <c r="E494" s="113">
        <v>10</v>
      </c>
      <c r="F494" s="46">
        <f>IF(C494="x",E494,0)</f>
        <v>10</v>
      </c>
      <c r="G494" s="44"/>
      <c r="H494" s="47"/>
      <c r="I494" s="207"/>
    </row>
    <row r="495" spans="1:9" x14ac:dyDescent="0.3">
      <c r="B495" s="205"/>
      <c r="C495" s="51"/>
      <c r="D495" s="5" t="s">
        <v>13</v>
      </c>
      <c r="E495" s="113">
        <v>0</v>
      </c>
      <c r="F495" s="46">
        <f>IF(C495="x",E495,0)</f>
        <v>0</v>
      </c>
      <c r="G495" s="44"/>
      <c r="H495" s="47"/>
      <c r="I495" s="207"/>
    </row>
    <row r="496" spans="1:9" x14ac:dyDescent="0.3">
      <c r="A496" s="58"/>
      <c r="B496" s="20"/>
      <c r="D496" s="20"/>
      <c r="E496" s="113"/>
      <c r="F496" s="46"/>
      <c r="G496" s="44"/>
      <c r="H496" s="47"/>
      <c r="I496" s="59"/>
    </row>
    <row r="497" spans="1:9" x14ac:dyDescent="0.3">
      <c r="A497" s="1">
        <v>63</v>
      </c>
      <c r="B497" s="205" t="s">
        <v>386</v>
      </c>
      <c r="C497" s="51" t="s">
        <v>10</v>
      </c>
      <c r="D497" s="5" t="s">
        <v>11</v>
      </c>
      <c r="E497" s="113">
        <v>10</v>
      </c>
      <c r="F497" s="46">
        <f>IF(C497="x",E497,0)</f>
        <v>10</v>
      </c>
      <c r="G497" s="44"/>
      <c r="H497" s="47"/>
      <c r="I497" s="207"/>
    </row>
    <row r="498" spans="1:9" x14ac:dyDescent="0.3">
      <c r="B498" s="205"/>
      <c r="C498" s="51"/>
      <c r="D498" s="5" t="s">
        <v>13</v>
      </c>
      <c r="E498" s="113">
        <v>0</v>
      </c>
      <c r="F498" s="46">
        <f>IF(C498="x",E498,0)</f>
        <v>0</v>
      </c>
      <c r="G498" s="44"/>
      <c r="H498" s="47"/>
      <c r="I498" s="207"/>
    </row>
    <row r="499" spans="1:9" x14ac:dyDescent="0.3">
      <c r="A499" s="58"/>
      <c r="B499" s="20" t="s">
        <v>387</v>
      </c>
      <c r="D499" s="20"/>
      <c r="E499" s="113"/>
      <c r="F499" s="46"/>
      <c r="G499" s="44"/>
      <c r="H499" s="47"/>
      <c r="I499" s="59"/>
    </row>
    <row r="500" spans="1:9" ht="43.2" x14ac:dyDescent="0.3">
      <c r="B500" s="57" t="str">
        <f>HYPERLINK("#", "https://www.govdata.de/web/guest/sparql-assistent
https://www.govdata.de/sparql
https://www.govdata.de/ckan/api")</f>
        <v>https://www.govdata.de/web/guest/sparql-assistent
https://www.govdata.de/sparql
https://www.govdata.de/ckan/api</v>
      </c>
      <c r="D500" s="20"/>
      <c r="E500" s="113"/>
      <c r="F500" s="46"/>
      <c r="G500" s="44"/>
      <c r="H500" s="47"/>
    </row>
    <row r="501" spans="1:9" x14ac:dyDescent="0.3">
      <c r="B501" s="60"/>
      <c r="D501" s="20"/>
      <c r="E501" s="113"/>
      <c r="F501" s="46"/>
      <c r="G501" s="44"/>
      <c r="H501" s="47"/>
    </row>
    <row r="502" spans="1:9" s="20" customFormat="1" x14ac:dyDescent="0.3">
      <c r="A502" s="58">
        <v>64</v>
      </c>
      <c r="B502" s="205" t="s">
        <v>388</v>
      </c>
      <c r="C502" s="51" t="s">
        <v>10</v>
      </c>
      <c r="D502" s="5" t="s">
        <v>11</v>
      </c>
      <c r="E502" s="113">
        <v>10</v>
      </c>
      <c r="F502" s="46">
        <f>IF(C502="x",E502,0)</f>
        <v>10</v>
      </c>
      <c r="G502" s="44"/>
      <c r="H502" s="47"/>
      <c r="I502" s="207"/>
    </row>
    <row r="503" spans="1:9" s="20" customFormat="1" x14ac:dyDescent="0.3">
      <c r="A503" s="58"/>
      <c r="B503" s="205"/>
      <c r="C503" s="51"/>
      <c r="D503" s="5" t="s">
        <v>13</v>
      </c>
      <c r="E503" s="113">
        <v>0</v>
      </c>
      <c r="F503" s="46">
        <f>IF(C503="x",E503,0)</f>
        <v>0</v>
      </c>
      <c r="G503" s="44"/>
      <c r="H503" s="47"/>
      <c r="I503" s="207"/>
    </row>
    <row r="504" spans="1:9" s="20" customFormat="1" x14ac:dyDescent="0.3">
      <c r="A504" s="58"/>
      <c r="B504" s="20" t="s">
        <v>387</v>
      </c>
      <c r="C504" s="5"/>
      <c r="E504" s="113"/>
      <c r="F504" s="46"/>
      <c r="G504" s="44"/>
      <c r="H504" s="47"/>
      <c r="I504" s="59"/>
    </row>
    <row r="505" spans="1:9" s="20" customFormat="1" ht="28.8" x14ac:dyDescent="0.3">
      <c r="A505" s="58"/>
      <c r="B505" s="57" t="str">
        <f>HYPERLINK("#", "https://www.govdata.de/web/guest/sparql-assistent
https://www.itb.ec.europa.eu/shacl/dcat-ap.de/upload")</f>
        <v>https://www.govdata.de/web/guest/sparql-assistent
https://www.itb.ec.europa.eu/shacl/dcat-ap.de/upload</v>
      </c>
      <c r="C505" s="5"/>
      <c r="E505" s="113"/>
      <c r="F505" s="46"/>
      <c r="G505" s="44"/>
      <c r="H505" s="47"/>
      <c r="I505" s="59"/>
    </row>
    <row r="506" spans="1:9" x14ac:dyDescent="0.3">
      <c r="B506" s="60"/>
      <c r="D506" s="20"/>
      <c r="E506" s="113"/>
      <c r="F506" s="46"/>
      <c r="G506" s="44"/>
      <c r="H506" s="47"/>
    </row>
    <row r="507" spans="1:9" s="63" customFormat="1" x14ac:dyDescent="0.3">
      <c r="A507" s="42">
        <v>65</v>
      </c>
      <c r="B507" s="205" t="s">
        <v>389</v>
      </c>
      <c r="C507" s="43"/>
      <c r="D507" s="44" t="s">
        <v>11</v>
      </c>
      <c r="E507" s="46">
        <v>10</v>
      </c>
      <c r="F507" s="46">
        <v>0</v>
      </c>
      <c r="G507" s="44"/>
      <c r="H507" s="47"/>
      <c r="I507" s="207" t="s">
        <v>390</v>
      </c>
    </row>
    <row r="508" spans="1:9" s="63" customFormat="1" x14ac:dyDescent="0.3">
      <c r="A508" s="68"/>
      <c r="B508" s="205"/>
      <c r="C508" s="51" t="s">
        <v>10</v>
      </c>
      <c r="D508" s="5" t="s">
        <v>13</v>
      </c>
      <c r="E508" s="113">
        <v>0</v>
      </c>
      <c r="F508" s="46">
        <f>IF(C508="x",E508,0)</f>
        <v>0</v>
      </c>
      <c r="G508" s="44"/>
      <c r="H508" s="47"/>
      <c r="I508" s="207"/>
    </row>
    <row r="509" spans="1:9" s="63" customFormat="1" x14ac:dyDescent="0.3">
      <c r="A509" s="68"/>
      <c r="B509" s="20" t="s">
        <v>387</v>
      </c>
      <c r="C509" s="5"/>
      <c r="D509" s="20"/>
      <c r="E509" s="172"/>
      <c r="F509" s="46"/>
      <c r="G509" s="44"/>
      <c r="H509" s="47"/>
      <c r="I509" s="65"/>
    </row>
    <row r="510" spans="1:9" s="63" customFormat="1" ht="57.6" x14ac:dyDescent="0.3">
      <c r="A510" s="68"/>
      <c r="B510" s="57" t="s">
        <v>391</v>
      </c>
      <c r="C510" s="5"/>
      <c r="D510" s="20"/>
      <c r="E510" s="172"/>
      <c r="F510" s="46"/>
      <c r="G510" s="66" t="s">
        <v>392</v>
      </c>
      <c r="H510" s="156" t="s">
        <v>393</v>
      </c>
    </row>
    <row r="511" spans="1:9" x14ac:dyDescent="0.3">
      <c r="B511" s="60"/>
      <c r="D511" s="20"/>
      <c r="E511" s="113"/>
      <c r="F511" s="46"/>
      <c r="G511" s="44"/>
      <c r="H511" s="47"/>
    </row>
    <row r="512" spans="1:9" x14ac:dyDescent="0.3">
      <c r="A512" s="42" t="s">
        <v>394</v>
      </c>
      <c r="B512" s="205" t="s">
        <v>395</v>
      </c>
      <c r="C512" s="43" t="s">
        <v>10</v>
      </c>
      <c r="D512" s="44" t="s">
        <v>11</v>
      </c>
      <c r="E512" s="46">
        <v>10</v>
      </c>
      <c r="F512" s="46">
        <f>IF(C512="x",E512,0)</f>
        <v>10</v>
      </c>
      <c r="G512" s="44"/>
      <c r="H512" s="47"/>
      <c r="I512" s="207" t="s">
        <v>396</v>
      </c>
    </row>
    <row r="513" spans="1:9" ht="34.5" customHeight="1" x14ac:dyDescent="0.3">
      <c r="A513" s="58"/>
      <c r="B513" s="205"/>
      <c r="C513" s="51"/>
      <c r="D513" s="5" t="s">
        <v>13</v>
      </c>
      <c r="E513" s="113">
        <v>0</v>
      </c>
      <c r="F513" s="46">
        <f>IF(C513="x",E513,0)</f>
        <v>0</v>
      </c>
      <c r="G513" s="44"/>
      <c r="H513" s="47"/>
      <c r="I513" s="207"/>
    </row>
    <row r="514" spans="1:9" x14ac:dyDescent="0.3">
      <c r="A514" s="58"/>
      <c r="B514" s="20" t="s">
        <v>387</v>
      </c>
      <c r="D514" s="20"/>
      <c r="E514" s="113"/>
      <c r="F514" s="46"/>
      <c r="G514" s="44"/>
      <c r="H514" s="47"/>
    </row>
    <row r="515" spans="1:9" x14ac:dyDescent="0.3">
      <c r="A515" s="58"/>
      <c r="B515" s="57" t="str">
        <f>HYPERLINK("#", "https://www.govdata.de/Kontakt")</f>
        <v>https://www.govdata.de/Kontakt</v>
      </c>
      <c r="D515" s="20"/>
      <c r="E515" s="113"/>
      <c r="F515" s="46"/>
      <c r="G515" s="44"/>
      <c r="H515" s="47"/>
    </row>
    <row r="516" spans="1:9" x14ac:dyDescent="0.3">
      <c r="A516" s="58"/>
      <c r="B516" s="60"/>
      <c r="D516" s="20"/>
      <c r="E516" s="113"/>
      <c r="F516" s="46"/>
      <c r="G516" s="44"/>
      <c r="H516" s="47"/>
    </row>
    <row r="517" spans="1:9" x14ac:dyDescent="0.3">
      <c r="A517" s="42" t="s">
        <v>397</v>
      </c>
      <c r="B517" s="205" t="s">
        <v>398</v>
      </c>
      <c r="C517" s="43" t="s">
        <v>10</v>
      </c>
      <c r="D517" s="44" t="s">
        <v>11</v>
      </c>
      <c r="E517" s="46">
        <v>10</v>
      </c>
      <c r="F517" s="46">
        <f>IF(C517="x",E517,0)</f>
        <v>10</v>
      </c>
      <c r="G517" s="44"/>
      <c r="H517" s="47"/>
      <c r="I517" s="207" t="s">
        <v>399</v>
      </c>
    </row>
    <row r="518" spans="1:9" x14ac:dyDescent="0.3">
      <c r="A518" s="58"/>
      <c r="B518" s="205"/>
      <c r="C518" s="51"/>
      <c r="D518" s="5" t="s">
        <v>13</v>
      </c>
      <c r="E518" s="113">
        <v>0</v>
      </c>
      <c r="F518" s="46">
        <f>IF(C518="x",E518,0)</f>
        <v>0</v>
      </c>
      <c r="G518" s="44"/>
      <c r="H518" s="47"/>
      <c r="I518" s="207"/>
    </row>
    <row r="519" spans="1:9" x14ac:dyDescent="0.3">
      <c r="A519" s="58"/>
      <c r="B519" s="20" t="s">
        <v>387</v>
      </c>
      <c r="D519" s="20"/>
      <c r="E519" s="113"/>
      <c r="F519" s="46"/>
      <c r="G519" s="44"/>
      <c r="H519" s="47"/>
      <c r="I519" s="59"/>
    </row>
    <row r="520" spans="1:9" ht="28.8" x14ac:dyDescent="0.3">
      <c r="A520" s="58"/>
      <c r="B520" s="57" t="s">
        <v>400</v>
      </c>
      <c r="D520" s="20"/>
      <c r="E520" s="113"/>
      <c r="F520" s="46"/>
      <c r="G520" s="44"/>
      <c r="H520" s="47"/>
      <c r="I520" s="59"/>
    </row>
    <row r="521" spans="1:9" x14ac:dyDescent="0.3">
      <c r="A521" s="58"/>
      <c r="B521" s="20"/>
      <c r="D521" s="20"/>
      <c r="E521" s="113"/>
      <c r="F521" s="46"/>
      <c r="G521" s="44"/>
      <c r="H521" s="47"/>
      <c r="I521" s="59"/>
    </row>
    <row r="522" spans="1:9" x14ac:dyDescent="0.3">
      <c r="A522" s="58" t="s">
        <v>401</v>
      </c>
      <c r="B522" s="205" t="s">
        <v>402</v>
      </c>
      <c r="C522" s="51"/>
      <c r="D522" s="5" t="s">
        <v>11</v>
      </c>
      <c r="E522" s="113">
        <v>10</v>
      </c>
      <c r="F522" s="46">
        <f>IF(C522="x",E522,0)</f>
        <v>0</v>
      </c>
      <c r="G522" s="44"/>
      <c r="H522" s="47"/>
      <c r="I522" s="207" t="s">
        <v>403</v>
      </c>
    </row>
    <row r="523" spans="1:9" x14ac:dyDescent="0.3">
      <c r="A523" s="58"/>
      <c r="B523" s="205"/>
      <c r="C523" s="51" t="s">
        <v>10</v>
      </c>
      <c r="D523" s="5" t="s">
        <v>13</v>
      </c>
      <c r="E523" s="113">
        <v>0</v>
      </c>
      <c r="F523" s="46">
        <f>IF(C523="x",E523,0)</f>
        <v>0</v>
      </c>
      <c r="G523" s="44"/>
      <c r="H523" s="47"/>
      <c r="I523" s="207"/>
    </row>
    <row r="524" spans="1:9" x14ac:dyDescent="0.3">
      <c r="A524" s="58"/>
      <c r="B524" s="20" t="s">
        <v>387</v>
      </c>
      <c r="D524" s="20"/>
      <c r="E524" s="113"/>
      <c r="F524" s="46"/>
      <c r="G524" s="44"/>
      <c r="H524" s="47"/>
      <c r="I524" s="59"/>
    </row>
    <row r="525" spans="1:9" ht="28.8" x14ac:dyDescent="0.3">
      <c r="A525" s="58"/>
      <c r="B525" s="57" t="s">
        <v>404</v>
      </c>
      <c r="D525" s="20"/>
      <c r="E525" s="113"/>
      <c r="F525" s="46"/>
      <c r="G525" s="44"/>
      <c r="H525" s="47"/>
    </row>
    <row r="526" spans="1:9" x14ac:dyDescent="0.3">
      <c r="B526" s="60"/>
      <c r="D526" s="20"/>
      <c r="E526" s="113"/>
      <c r="F526" s="46"/>
      <c r="G526" s="44"/>
      <c r="H526" s="47"/>
    </row>
    <row r="527" spans="1:9" s="20" customFormat="1" x14ac:dyDescent="0.3">
      <c r="A527" s="58">
        <v>67</v>
      </c>
      <c r="B527" s="205" t="s">
        <v>405</v>
      </c>
      <c r="C527" s="51" t="s">
        <v>10</v>
      </c>
      <c r="D527" s="5" t="s">
        <v>11</v>
      </c>
      <c r="E527" s="113">
        <v>10</v>
      </c>
      <c r="F527" s="46">
        <f>IF(C527="x",E527,0)</f>
        <v>10</v>
      </c>
      <c r="G527" s="44"/>
      <c r="H527" s="47"/>
      <c r="I527" s="207"/>
    </row>
    <row r="528" spans="1:9" s="20" customFormat="1" x14ac:dyDescent="0.3">
      <c r="A528" s="58"/>
      <c r="B528" s="205"/>
      <c r="C528" s="51"/>
      <c r="D528" s="5" t="s">
        <v>13</v>
      </c>
      <c r="E528" s="113">
        <v>0</v>
      </c>
      <c r="F528" s="46">
        <f>IF(C528="x",E528,0)</f>
        <v>0</v>
      </c>
      <c r="G528" s="44"/>
      <c r="H528" s="47"/>
      <c r="I528" s="207"/>
    </row>
    <row r="529" spans="1:9" s="20" customFormat="1" x14ac:dyDescent="0.3">
      <c r="A529" s="58"/>
      <c r="B529" s="20" t="s">
        <v>387</v>
      </c>
      <c r="C529" s="5"/>
      <c r="E529" s="113"/>
      <c r="F529" s="46"/>
      <c r="G529" s="44"/>
      <c r="H529" s="47"/>
      <c r="I529" s="59"/>
    </row>
    <row r="530" spans="1:9" s="20" customFormat="1" ht="28.8" x14ac:dyDescent="0.3">
      <c r="A530" s="58"/>
      <c r="B530" s="57" t="str">
        <f>HYPERLINK("#", "https://www.govdata.de/web/guest/termine
https://www.govdata.de/web/guest/neues")</f>
        <v>https://www.govdata.de/web/guest/termine
https://www.govdata.de/web/guest/neues</v>
      </c>
      <c r="C530" s="5"/>
      <c r="E530" s="113"/>
      <c r="F530" s="46"/>
      <c r="G530" s="44"/>
      <c r="H530" s="47"/>
      <c r="I530" s="59"/>
    </row>
    <row r="531" spans="1:9" s="63" customFormat="1" x14ac:dyDescent="0.3">
      <c r="A531" s="68"/>
      <c r="B531" s="69"/>
      <c r="C531" s="5"/>
      <c r="E531" s="172"/>
      <c r="F531" s="46"/>
      <c r="G531" s="44"/>
      <c r="H531" s="47"/>
      <c r="I531" s="65"/>
    </row>
    <row r="532" spans="1:9" x14ac:dyDescent="0.3">
      <c r="A532" s="58">
        <v>68</v>
      </c>
      <c r="B532" s="205" t="s">
        <v>406</v>
      </c>
      <c r="C532" s="51" t="s">
        <v>10</v>
      </c>
      <c r="D532" s="5" t="s">
        <v>11</v>
      </c>
      <c r="E532" s="113">
        <v>10</v>
      </c>
      <c r="F532" s="46">
        <f>IF(C532="x",E532,0)</f>
        <v>10</v>
      </c>
      <c r="G532" s="44"/>
      <c r="H532" s="47"/>
      <c r="I532" s="207"/>
    </row>
    <row r="533" spans="1:9" x14ac:dyDescent="0.3">
      <c r="A533" s="58"/>
      <c r="B533" s="205"/>
      <c r="C533" s="51"/>
      <c r="D533" s="5" t="s">
        <v>29</v>
      </c>
      <c r="E533" s="113">
        <v>0</v>
      </c>
      <c r="F533" s="46">
        <f>IF(C533="x",E533,0)</f>
        <v>0</v>
      </c>
      <c r="G533" s="44"/>
      <c r="H533" s="47"/>
      <c r="I533" s="207"/>
    </row>
    <row r="534" spans="1:9" x14ac:dyDescent="0.3">
      <c r="B534" s="20" t="s">
        <v>387</v>
      </c>
      <c r="D534" s="20"/>
      <c r="E534" s="113"/>
      <c r="F534" s="46"/>
      <c r="G534" s="44"/>
      <c r="H534" s="47"/>
    </row>
    <row r="535" spans="1:9" ht="43.2" x14ac:dyDescent="0.3">
      <c r="A535" s="58"/>
      <c r="B535" s="57" t="s">
        <v>407</v>
      </c>
      <c r="D535" s="20"/>
      <c r="E535" s="113"/>
      <c r="F535" s="46"/>
      <c r="G535" s="66" t="s">
        <v>408</v>
      </c>
      <c r="H535" s="67" t="s">
        <v>409</v>
      </c>
    </row>
    <row r="536" spans="1:9" s="63" customFormat="1" x14ac:dyDescent="0.3">
      <c r="A536" s="68"/>
      <c r="B536" s="69"/>
      <c r="C536" s="5"/>
      <c r="E536" s="172"/>
      <c r="F536" s="46"/>
      <c r="G536" s="44"/>
      <c r="H536" s="47"/>
      <c r="I536" s="65"/>
    </row>
    <row r="537" spans="1:9" x14ac:dyDescent="0.3">
      <c r="A537" s="42" t="s">
        <v>410</v>
      </c>
      <c r="B537" s="205" t="s">
        <v>411</v>
      </c>
      <c r="C537" s="43"/>
      <c r="D537" s="44" t="s">
        <v>11</v>
      </c>
      <c r="E537" s="46">
        <v>10</v>
      </c>
      <c r="F537" s="46">
        <f>IF(C537="x",E537,0)</f>
        <v>0</v>
      </c>
      <c r="G537" s="44"/>
      <c r="H537" s="47"/>
      <c r="I537" s="207" t="s">
        <v>412</v>
      </c>
    </row>
    <row r="538" spans="1:9" x14ac:dyDescent="0.3">
      <c r="B538" s="205"/>
      <c r="C538" s="51" t="s">
        <v>10</v>
      </c>
      <c r="D538" s="5" t="s">
        <v>13</v>
      </c>
      <c r="E538" s="113">
        <v>0</v>
      </c>
      <c r="F538" s="46">
        <f>IF(C538="x",E538,0)</f>
        <v>0</v>
      </c>
      <c r="G538" s="44"/>
      <c r="H538" s="47"/>
      <c r="I538" s="207"/>
    </row>
    <row r="539" spans="1:9" x14ac:dyDescent="0.3">
      <c r="B539" s="20" t="s">
        <v>387</v>
      </c>
      <c r="D539" s="20"/>
      <c r="E539" s="113"/>
      <c r="F539" s="46"/>
      <c r="G539" s="44"/>
      <c r="H539" s="47"/>
    </row>
    <row r="540" spans="1:9" ht="43.2" x14ac:dyDescent="0.3">
      <c r="B540" s="57" t="s">
        <v>413</v>
      </c>
      <c r="D540" s="20"/>
      <c r="E540" s="113"/>
      <c r="F540" s="46"/>
      <c r="G540" s="44"/>
      <c r="H540" s="47"/>
    </row>
    <row r="541" spans="1:9" x14ac:dyDescent="0.3">
      <c r="B541" s="70"/>
      <c r="D541" s="20"/>
      <c r="E541" s="113"/>
      <c r="F541" s="46"/>
      <c r="G541" s="44"/>
      <c r="H541" s="47"/>
    </row>
    <row r="542" spans="1:9" x14ac:dyDescent="0.3">
      <c r="A542" s="42" t="s">
        <v>414</v>
      </c>
      <c r="B542" s="205" t="s">
        <v>415</v>
      </c>
      <c r="C542" s="43"/>
      <c r="D542" s="132" t="s">
        <v>416</v>
      </c>
      <c r="E542" s="173">
        <v>0</v>
      </c>
      <c r="F542" s="46">
        <f>IF(C542="x",E542,0)</f>
        <v>0</v>
      </c>
      <c r="G542" s="44"/>
      <c r="H542" s="47"/>
      <c r="I542" s="207"/>
    </row>
    <row r="543" spans="1:9" x14ac:dyDescent="0.3">
      <c r="A543" s="58"/>
      <c r="B543" s="205"/>
      <c r="C543" s="51"/>
      <c r="D543" s="132" t="s">
        <v>417</v>
      </c>
      <c r="E543" s="173">
        <v>0</v>
      </c>
      <c r="F543" s="46">
        <f>IF(C543="x",E543,0)</f>
        <v>0</v>
      </c>
      <c r="G543" s="44"/>
      <c r="H543" s="47"/>
      <c r="I543" s="207"/>
    </row>
    <row r="544" spans="1:9" x14ac:dyDescent="0.3">
      <c r="A544" s="58"/>
      <c r="B544" s="205"/>
      <c r="C544" s="51"/>
      <c r="D544" s="132" t="s">
        <v>418</v>
      </c>
      <c r="E544" s="173">
        <v>0</v>
      </c>
      <c r="F544" s="46">
        <f>IF(C544="x",E544,0)</f>
        <v>0</v>
      </c>
      <c r="G544" s="44"/>
      <c r="H544" s="47"/>
      <c r="I544" s="207"/>
    </row>
    <row r="545" spans="1:9" x14ac:dyDescent="0.3">
      <c r="B545" s="205"/>
      <c r="C545" s="51"/>
      <c r="D545" s="132" t="s">
        <v>419</v>
      </c>
      <c r="E545" s="173">
        <v>0</v>
      </c>
      <c r="F545" s="46">
        <f>IF(C545="x",E545,0)</f>
        <v>0</v>
      </c>
      <c r="G545" s="44"/>
      <c r="H545" s="47"/>
      <c r="I545" s="207"/>
    </row>
    <row r="546" spans="1:9" x14ac:dyDescent="0.3">
      <c r="B546" s="60"/>
      <c r="D546" s="20"/>
      <c r="E546" s="113"/>
      <c r="F546" s="46"/>
      <c r="G546" s="44"/>
      <c r="H546" s="47"/>
    </row>
    <row r="547" spans="1:9" x14ac:dyDescent="0.3">
      <c r="A547" s="1" t="s">
        <v>420</v>
      </c>
      <c r="B547" s="205" t="s">
        <v>421</v>
      </c>
      <c r="C547" s="84"/>
      <c r="D547" s="45" t="s">
        <v>11</v>
      </c>
      <c r="E547" s="46">
        <v>10</v>
      </c>
      <c r="F547" s="46">
        <f>IF(C547="x",E547,0)</f>
        <v>0</v>
      </c>
      <c r="G547" s="44"/>
      <c r="H547" s="47"/>
      <c r="I547" s="206" t="s">
        <v>422</v>
      </c>
    </row>
    <row r="548" spans="1:9" x14ac:dyDescent="0.3">
      <c r="B548" s="205"/>
      <c r="C548" s="84" t="s">
        <v>10</v>
      </c>
      <c r="D548" s="45" t="s">
        <v>13</v>
      </c>
      <c r="E548" s="46">
        <v>0</v>
      </c>
      <c r="F548" s="46">
        <f>IF(C548="x",E548,0)</f>
        <v>0</v>
      </c>
      <c r="G548" s="44"/>
      <c r="H548" s="47"/>
      <c r="I548" s="206"/>
    </row>
    <row r="549" spans="1:9" x14ac:dyDescent="0.3">
      <c r="B549" s="20" t="s">
        <v>387</v>
      </c>
      <c r="D549" s="20"/>
      <c r="E549" s="113"/>
      <c r="F549" s="46"/>
      <c r="G549" s="44"/>
      <c r="H549" s="47"/>
    </row>
    <row r="550" spans="1:9" x14ac:dyDescent="0.3">
      <c r="B550" s="57" t="e">
        <f>#REF!</f>
        <v>#REF!</v>
      </c>
      <c r="D550" s="20"/>
      <c r="E550" s="113"/>
      <c r="F550" s="46"/>
      <c r="G550" s="44"/>
      <c r="H550" s="47"/>
    </row>
    <row r="551" spans="1:9" x14ac:dyDescent="0.3">
      <c r="B551" s="70"/>
      <c r="D551" s="20"/>
      <c r="E551" s="113"/>
      <c r="F551" s="46"/>
      <c r="G551" s="44"/>
      <c r="H551" s="47"/>
      <c r="I551" s="93"/>
    </row>
    <row r="552" spans="1:9" x14ac:dyDescent="0.3">
      <c r="A552" s="1" t="s">
        <v>423</v>
      </c>
      <c r="B552" s="205" t="s">
        <v>424</v>
      </c>
      <c r="C552" s="84" t="s">
        <v>10</v>
      </c>
      <c r="D552" s="45" t="s">
        <v>11</v>
      </c>
      <c r="E552" s="46">
        <v>10</v>
      </c>
      <c r="F552" s="46">
        <f>IF(C552="x",E552,0)</f>
        <v>10</v>
      </c>
      <c r="G552" s="44"/>
      <c r="H552" s="47"/>
      <c r="I552" s="206"/>
    </row>
    <row r="553" spans="1:9" x14ac:dyDescent="0.3">
      <c r="B553" s="205"/>
      <c r="C553" s="84"/>
      <c r="D553" s="45" t="s">
        <v>13</v>
      </c>
      <c r="E553" s="46">
        <v>0</v>
      </c>
      <c r="F553" s="46">
        <f>IF(C553="x",E553,0)</f>
        <v>0</v>
      </c>
      <c r="G553" s="44"/>
      <c r="H553" s="47"/>
      <c r="I553" s="206"/>
    </row>
    <row r="554" spans="1:9" x14ac:dyDescent="0.3">
      <c r="B554" s="20" t="s">
        <v>425</v>
      </c>
      <c r="D554" s="20"/>
      <c r="E554" s="113"/>
      <c r="F554" s="46"/>
      <c r="G554" s="44"/>
      <c r="H554" s="47"/>
    </row>
    <row r="555" spans="1:9" ht="28.8" x14ac:dyDescent="0.3">
      <c r="B555" s="57" t="s">
        <v>426</v>
      </c>
      <c r="D555" s="20"/>
      <c r="E555" s="113"/>
      <c r="F555" s="46"/>
      <c r="G555" s="44"/>
      <c r="H555" s="47"/>
    </row>
    <row r="556" spans="1:9" x14ac:dyDescent="0.3">
      <c r="B556" s="70"/>
      <c r="D556" s="20"/>
      <c r="E556" s="113"/>
      <c r="F556" s="46"/>
      <c r="G556" s="44"/>
      <c r="H556" s="47"/>
      <c r="I556" s="93"/>
    </row>
    <row r="557" spans="1:9" x14ac:dyDescent="0.3">
      <c r="A557" s="1" t="s">
        <v>427</v>
      </c>
      <c r="B557" s="205" t="s">
        <v>428</v>
      </c>
      <c r="C557" s="84"/>
      <c r="D557" s="45" t="s">
        <v>188</v>
      </c>
      <c r="E557" s="46">
        <v>15</v>
      </c>
      <c r="F557" s="46">
        <f>IF(C557="x",E557,0)</f>
        <v>0</v>
      </c>
      <c r="G557" s="44"/>
      <c r="H557" s="47"/>
    </row>
    <row r="558" spans="1:9" x14ac:dyDescent="0.3">
      <c r="B558" s="205"/>
      <c r="C558" s="84"/>
      <c r="D558" s="45" t="s">
        <v>189</v>
      </c>
      <c r="E558" s="46">
        <v>12</v>
      </c>
      <c r="F558" s="46">
        <f>IF(C558="x",E558,0)</f>
        <v>0</v>
      </c>
      <c r="G558" s="44"/>
      <c r="H558" s="47"/>
    </row>
    <row r="559" spans="1:9" x14ac:dyDescent="0.3">
      <c r="B559" s="205"/>
      <c r="C559" s="84"/>
      <c r="D559" s="45" t="s">
        <v>190</v>
      </c>
      <c r="E559" s="46">
        <v>8</v>
      </c>
      <c r="F559" s="46">
        <f>IF(C559="x",E559,0)</f>
        <v>0</v>
      </c>
      <c r="G559" s="44"/>
      <c r="H559" s="47"/>
    </row>
    <row r="560" spans="1:9" x14ac:dyDescent="0.3">
      <c r="B560" s="205"/>
      <c r="C560" s="84" t="s">
        <v>10</v>
      </c>
      <c r="D560" s="45" t="s">
        <v>191</v>
      </c>
      <c r="E560" s="46">
        <v>4</v>
      </c>
      <c r="F560" s="46">
        <f>IF(C560="x",E560,0)</f>
        <v>4</v>
      </c>
      <c r="G560" s="44"/>
      <c r="H560" s="47"/>
    </row>
    <row r="561" spans="1:9" x14ac:dyDescent="0.3">
      <c r="B561" s="205"/>
      <c r="C561" s="84"/>
      <c r="D561" s="45" t="s">
        <v>192</v>
      </c>
      <c r="E561" s="46">
        <v>0</v>
      </c>
      <c r="F561" s="46">
        <f>IF(C561="x",E561,0)</f>
        <v>0</v>
      </c>
      <c r="G561" s="44"/>
      <c r="H561" s="47"/>
    </row>
    <row r="562" spans="1:9" x14ac:dyDescent="0.3">
      <c r="B562" s="70"/>
      <c r="D562" s="20"/>
      <c r="E562" s="113"/>
      <c r="F562" s="46"/>
      <c r="G562" s="44"/>
      <c r="H562" s="47"/>
      <c r="I562" s="93"/>
    </row>
    <row r="563" spans="1:9" s="20" customFormat="1" x14ac:dyDescent="0.3">
      <c r="A563" s="42">
        <v>71</v>
      </c>
      <c r="B563" s="205" t="s">
        <v>429</v>
      </c>
      <c r="C563" s="43" t="s">
        <v>10</v>
      </c>
      <c r="D563" s="44" t="s">
        <v>11</v>
      </c>
      <c r="E563" s="113">
        <v>10</v>
      </c>
      <c r="F563" s="46">
        <f>IF(C563="x",E563,0)</f>
        <v>10</v>
      </c>
      <c r="G563" s="44"/>
      <c r="H563" s="47"/>
      <c r="I563" s="207"/>
    </row>
    <row r="564" spans="1:9" s="20" customFormat="1" x14ac:dyDescent="0.3">
      <c r="A564" s="58"/>
      <c r="B564" s="205"/>
      <c r="C564" s="51"/>
      <c r="D564" s="5" t="s">
        <v>13</v>
      </c>
      <c r="E564" s="113">
        <v>0</v>
      </c>
      <c r="F564" s="46">
        <f>IF(C564="x",E564,0)</f>
        <v>0</v>
      </c>
      <c r="G564" s="44"/>
      <c r="H564" s="47"/>
      <c r="I564" s="207"/>
    </row>
    <row r="565" spans="1:9" s="20" customFormat="1" x14ac:dyDescent="0.3">
      <c r="A565" s="58"/>
      <c r="B565" s="20" t="s">
        <v>387</v>
      </c>
      <c r="C565" s="5"/>
      <c r="E565" s="113"/>
      <c r="F565" s="46"/>
      <c r="G565" s="44"/>
      <c r="H565" s="47"/>
      <c r="I565" s="59"/>
    </row>
    <row r="566" spans="1:9" s="20" customFormat="1" ht="57.6" x14ac:dyDescent="0.3">
      <c r="A566" s="58"/>
      <c r="B566" s="57" t="s">
        <v>430</v>
      </c>
      <c r="C566" s="5"/>
      <c r="E566" s="113"/>
      <c r="F566" s="46"/>
      <c r="G566" s="44"/>
      <c r="H566" s="47"/>
      <c r="I566" s="59"/>
    </row>
    <row r="567" spans="1:9" x14ac:dyDescent="0.3">
      <c r="A567" s="58"/>
      <c r="B567" s="20"/>
      <c r="D567" s="20"/>
      <c r="E567" s="113"/>
      <c r="F567" s="46"/>
      <c r="G567" s="44"/>
      <c r="H567" s="47"/>
      <c r="I567" s="59"/>
    </row>
    <row r="568" spans="1:9" x14ac:dyDescent="0.3">
      <c r="A568" s="1">
        <v>72</v>
      </c>
      <c r="B568" s="205" t="s">
        <v>431</v>
      </c>
      <c r="C568" s="51" t="s">
        <v>10</v>
      </c>
      <c r="D568" s="5" t="s">
        <v>11</v>
      </c>
      <c r="E568" s="113">
        <v>10</v>
      </c>
      <c r="F568" s="46">
        <f>IF(C568="x",E568,0)</f>
        <v>10</v>
      </c>
      <c r="G568" s="44"/>
      <c r="H568" s="47"/>
      <c r="I568" s="207"/>
    </row>
    <row r="569" spans="1:9" x14ac:dyDescent="0.3">
      <c r="B569" s="205"/>
      <c r="C569" s="51"/>
      <c r="D569" s="5" t="s">
        <v>13</v>
      </c>
      <c r="E569" s="113">
        <v>0</v>
      </c>
      <c r="F569" s="46">
        <f>IF(C569="x",E569,0)</f>
        <v>0</v>
      </c>
      <c r="G569" s="44"/>
      <c r="H569" s="47"/>
      <c r="I569" s="207"/>
    </row>
    <row r="570" spans="1:9" x14ac:dyDescent="0.3">
      <c r="A570" s="58"/>
      <c r="B570" s="20" t="s">
        <v>387</v>
      </c>
      <c r="D570" s="20"/>
      <c r="E570" s="113"/>
      <c r="F570" s="46"/>
      <c r="G570" s="44"/>
      <c r="H570" s="47"/>
      <c r="I570" s="59"/>
    </row>
    <row r="571" spans="1:9" x14ac:dyDescent="0.3">
      <c r="B571" s="174" t="str">
        <f>HYPERLINK("#", "https://www.govdata.de/web/guest/showroom")</f>
        <v>https://www.govdata.de/web/guest/showroom</v>
      </c>
      <c r="D571" s="20"/>
      <c r="E571" s="113"/>
      <c r="F571" s="46"/>
      <c r="G571" s="44"/>
      <c r="H571" s="47"/>
    </row>
    <row r="572" spans="1:9" x14ac:dyDescent="0.3">
      <c r="A572" s="58"/>
      <c r="B572" s="20"/>
      <c r="D572" s="20"/>
      <c r="E572" s="113"/>
      <c r="F572" s="46"/>
      <c r="G572" s="44"/>
      <c r="H572" s="47"/>
      <c r="I572" s="59"/>
    </row>
    <row r="573" spans="1:9" x14ac:dyDescent="0.3">
      <c r="A573" s="42">
        <v>73</v>
      </c>
      <c r="B573" s="205" t="s">
        <v>432</v>
      </c>
      <c r="C573" s="43" t="s">
        <v>10</v>
      </c>
      <c r="D573" s="44" t="s">
        <v>11</v>
      </c>
      <c r="E573" s="113">
        <v>10</v>
      </c>
      <c r="F573" s="46">
        <f>IF(C573="x",E573,0)</f>
        <v>10</v>
      </c>
      <c r="G573" s="44"/>
      <c r="H573" s="47"/>
      <c r="I573" s="207"/>
    </row>
    <row r="574" spans="1:9" x14ac:dyDescent="0.3">
      <c r="A574" s="58"/>
      <c r="B574" s="205"/>
      <c r="C574" s="51"/>
      <c r="D574" s="5" t="s">
        <v>13</v>
      </c>
      <c r="E574" s="113">
        <v>0</v>
      </c>
      <c r="F574" s="46">
        <f>IF(C574="x",E574,0)</f>
        <v>0</v>
      </c>
      <c r="G574" s="44"/>
      <c r="H574" s="47"/>
      <c r="I574" s="207"/>
    </row>
    <row r="575" spans="1:9" x14ac:dyDescent="0.3">
      <c r="A575" s="58"/>
      <c r="B575" s="20" t="s">
        <v>433</v>
      </c>
      <c r="D575" s="20"/>
      <c r="E575" s="113"/>
      <c r="F575" s="46"/>
      <c r="G575" s="44"/>
      <c r="H575" s="47"/>
      <c r="I575" s="59"/>
    </row>
    <row r="576" spans="1:9" x14ac:dyDescent="0.3">
      <c r="A576" s="58"/>
      <c r="B576" s="57" t="s">
        <v>434</v>
      </c>
      <c r="D576" s="20"/>
      <c r="E576" s="113"/>
      <c r="F576" s="46"/>
      <c r="G576" s="44"/>
      <c r="H576" s="47"/>
      <c r="I576" s="59"/>
    </row>
    <row r="577" spans="1:9" x14ac:dyDescent="0.3">
      <c r="A577" s="58"/>
      <c r="B577" s="20"/>
      <c r="D577" s="20"/>
      <c r="E577" s="113"/>
      <c r="F577" s="46"/>
      <c r="G577" s="44"/>
      <c r="H577" s="47"/>
      <c r="I577" s="59"/>
    </row>
    <row r="578" spans="1:9" x14ac:dyDescent="0.3">
      <c r="A578" s="1">
        <v>74</v>
      </c>
      <c r="B578" s="205" t="s">
        <v>435</v>
      </c>
      <c r="C578" s="51" t="s">
        <v>10</v>
      </c>
      <c r="D578" s="5" t="s">
        <v>11</v>
      </c>
      <c r="E578" s="113">
        <v>10</v>
      </c>
      <c r="F578" s="46">
        <f>IF(C578="x",E578,0)</f>
        <v>10</v>
      </c>
      <c r="G578" s="44"/>
      <c r="H578" s="47"/>
      <c r="I578" s="207"/>
    </row>
    <row r="579" spans="1:9" x14ac:dyDescent="0.3">
      <c r="B579" s="205"/>
      <c r="C579" s="51"/>
      <c r="D579" s="5" t="s">
        <v>13</v>
      </c>
      <c r="E579" s="113">
        <v>0</v>
      </c>
      <c r="F579" s="46">
        <f>IF(C579="x",E579,0)</f>
        <v>0</v>
      </c>
      <c r="G579" s="44"/>
      <c r="H579" s="47"/>
      <c r="I579" s="207"/>
    </row>
    <row r="580" spans="1:9" x14ac:dyDescent="0.3">
      <c r="A580" s="58"/>
      <c r="B580" s="20" t="s">
        <v>387</v>
      </c>
      <c r="D580" s="20"/>
      <c r="E580" s="113"/>
      <c r="F580" s="46"/>
      <c r="G580" s="44"/>
      <c r="H580" s="47"/>
      <c r="I580" s="59"/>
    </row>
    <row r="581" spans="1:9" x14ac:dyDescent="0.3">
      <c r="B581" s="174" t="str">
        <f>HYPERLINK("#", "https://www.govdata.de/web/guest/showroom/-/details/40")</f>
        <v>https://www.govdata.de/web/guest/showroom/-/details/40</v>
      </c>
      <c r="D581" s="20"/>
      <c r="E581" s="113"/>
      <c r="F581" s="46"/>
      <c r="G581" s="44"/>
      <c r="H581" s="47"/>
    </row>
    <row r="582" spans="1:9" x14ac:dyDescent="0.3">
      <c r="A582" s="58"/>
      <c r="B582" s="20"/>
      <c r="D582" s="20"/>
      <c r="E582" s="113"/>
      <c r="F582" s="46"/>
      <c r="G582" s="44"/>
      <c r="H582" s="47"/>
      <c r="I582" s="59"/>
    </row>
    <row r="583" spans="1:9" x14ac:dyDescent="0.3">
      <c r="A583" s="42">
        <v>75</v>
      </c>
      <c r="B583" s="205" t="s">
        <v>436</v>
      </c>
      <c r="C583" s="131" t="s">
        <v>10</v>
      </c>
      <c r="D583" s="44" t="s">
        <v>11</v>
      </c>
      <c r="E583" s="113">
        <v>10</v>
      </c>
      <c r="F583" s="46">
        <v>0</v>
      </c>
      <c r="G583" s="44"/>
      <c r="H583" s="47"/>
      <c r="I583" s="207"/>
    </row>
    <row r="584" spans="1:9" x14ac:dyDescent="0.3">
      <c r="B584" s="205"/>
      <c r="C584" s="51"/>
      <c r="D584" s="5" t="s">
        <v>13</v>
      </c>
      <c r="E584" s="113">
        <v>0</v>
      </c>
      <c r="F584" s="46">
        <f>IF(C584="x",E584,0)</f>
        <v>0</v>
      </c>
      <c r="G584" s="44"/>
      <c r="H584" s="47"/>
      <c r="I584" s="207"/>
    </row>
    <row r="585" spans="1:9" x14ac:dyDescent="0.3">
      <c r="B585" s="20" t="s">
        <v>437</v>
      </c>
      <c r="D585" s="20"/>
      <c r="E585" s="113"/>
      <c r="F585" s="46"/>
      <c r="G585" s="44"/>
      <c r="H585" s="47"/>
    </row>
    <row r="586" spans="1:9" ht="43.2" x14ac:dyDescent="0.3">
      <c r="B586" s="57" t="s">
        <v>438</v>
      </c>
      <c r="D586" s="20"/>
      <c r="E586" s="113"/>
      <c r="F586" s="46"/>
      <c r="G586" s="103" t="s">
        <v>439</v>
      </c>
      <c r="H586" s="67" t="s">
        <v>440</v>
      </c>
    </row>
    <row r="587" spans="1:9" x14ac:dyDescent="0.3">
      <c r="B587" s="70"/>
      <c r="D587" s="20"/>
      <c r="E587" s="113"/>
      <c r="F587" s="46"/>
      <c r="G587" s="44"/>
      <c r="H587" s="47"/>
    </row>
    <row r="588" spans="1:9" x14ac:dyDescent="0.3">
      <c r="A588" s="42">
        <v>76</v>
      </c>
      <c r="B588" s="205" t="s">
        <v>441</v>
      </c>
      <c r="C588" s="131" t="s">
        <v>10</v>
      </c>
      <c r="D588" s="44" t="s">
        <v>11</v>
      </c>
      <c r="E588" s="113">
        <v>10</v>
      </c>
      <c r="F588" s="46">
        <v>0</v>
      </c>
      <c r="G588" s="44"/>
      <c r="H588" s="47"/>
      <c r="I588" s="207"/>
    </row>
    <row r="589" spans="1:9" x14ac:dyDescent="0.3">
      <c r="B589" s="205"/>
      <c r="C589" s="51"/>
      <c r="D589" s="5" t="s">
        <v>13</v>
      </c>
      <c r="E589" s="113">
        <v>0</v>
      </c>
      <c r="F589" s="46">
        <f>IF(C589="x",E589,0)</f>
        <v>0</v>
      </c>
      <c r="G589" s="44"/>
      <c r="H589" s="47"/>
      <c r="I589" s="207"/>
    </row>
    <row r="590" spans="1:9" x14ac:dyDescent="0.3">
      <c r="B590" s="20" t="s">
        <v>437</v>
      </c>
      <c r="D590" s="20"/>
      <c r="E590" s="113"/>
      <c r="F590" s="46"/>
      <c r="G590" s="44"/>
      <c r="H590" s="47"/>
    </row>
    <row r="591" spans="1:9" ht="43.2" x14ac:dyDescent="0.3">
      <c r="B591" s="57" t="s">
        <v>442</v>
      </c>
      <c r="D591" s="20"/>
      <c r="E591" s="113"/>
      <c r="F591" s="46"/>
      <c r="G591" s="103" t="s">
        <v>439</v>
      </c>
      <c r="H591" s="67" t="s">
        <v>440</v>
      </c>
    </row>
    <row r="592" spans="1:9" x14ac:dyDescent="0.3">
      <c r="B592" s="70"/>
      <c r="D592" s="20"/>
      <c r="E592" s="113"/>
      <c r="F592" s="46"/>
      <c r="G592" s="44"/>
      <c r="H592" s="47"/>
    </row>
    <row r="593" spans="1:9" s="63" customFormat="1" x14ac:dyDescent="0.3">
      <c r="A593" s="58">
        <v>77</v>
      </c>
      <c r="B593" s="209" t="s">
        <v>443</v>
      </c>
      <c r="C593" s="51" t="s">
        <v>10</v>
      </c>
      <c r="D593" s="5" t="s">
        <v>11</v>
      </c>
      <c r="E593" s="113">
        <v>20</v>
      </c>
      <c r="F593" s="46">
        <f>IF(C593="x",E593,0)</f>
        <v>20</v>
      </c>
      <c r="G593" s="44"/>
      <c r="H593" s="47"/>
      <c r="I593" s="65"/>
    </row>
    <row r="594" spans="1:9" s="63" customFormat="1" x14ac:dyDescent="0.3">
      <c r="A594" s="68"/>
      <c r="B594" s="209"/>
      <c r="C594" s="51"/>
      <c r="D594" s="5" t="s">
        <v>13</v>
      </c>
      <c r="E594" s="113">
        <v>0</v>
      </c>
      <c r="F594" s="46">
        <f>IF(C594="x",E594,0)</f>
        <v>0</v>
      </c>
      <c r="G594" s="44"/>
      <c r="H594" s="47"/>
      <c r="I594" s="65"/>
    </row>
    <row r="595" spans="1:9" s="63" customFormat="1" x14ac:dyDescent="0.3">
      <c r="A595" s="68"/>
      <c r="B595" s="209"/>
      <c r="C595" s="62"/>
      <c r="D595" s="5"/>
      <c r="E595" s="172"/>
      <c r="F595" s="46"/>
      <c r="G595" s="44"/>
      <c r="H595" s="47"/>
      <c r="I595" s="65"/>
    </row>
    <row r="596" spans="1:9" s="63" customFormat="1" x14ac:dyDescent="0.3">
      <c r="A596" s="68"/>
      <c r="B596" s="20" t="s">
        <v>276</v>
      </c>
      <c r="C596" s="5"/>
      <c r="D596" s="20"/>
      <c r="E596" s="172"/>
      <c r="F596" s="46"/>
      <c r="G596" s="44"/>
      <c r="H596" s="47"/>
      <c r="I596" s="65"/>
    </row>
    <row r="597" spans="1:9" s="63" customFormat="1" ht="28.8" x14ac:dyDescent="0.3">
      <c r="A597" s="68"/>
      <c r="B597" s="57" t="s">
        <v>444</v>
      </c>
      <c r="C597" s="5"/>
      <c r="D597" s="20"/>
      <c r="E597" s="172"/>
      <c r="F597" s="46"/>
      <c r="G597" s="44"/>
      <c r="H597" s="47"/>
      <c r="I597" s="65"/>
    </row>
    <row r="598" spans="1:9" x14ac:dyDescent="0.3">
      <c r="B598" s="60"/>
      <c r="D598" s="20"/>
      <c r="E598" s="113"/>
      <c r="F598" s="46"/>
      <c r="G598" s="44"/>
      <c r="H598" s="47"/>
    </row>
    <row r="599" spans="1:9" ht="15.6" x14ac:dyDescent="0.3">
      <c r="B599" s="175" t="s">
        <v>445</v>
      </c>
      <c r="C599" s="176"/>
      <c r="D599" s="176"/>
      <c r="E599" s="176"/>
      <c r="F599" s="177">
        <f>SUM(F600:F675)</f>
        <v>145</v>
      </c>
      <c r="G599" s="176"/>
      <c r="H599" s="178"/>
      <c r="I599" s="176"/>
    </row>
    <row r="600" spans="1:9" x14ac:dyDescent="0.3">
      <c r="A600" s="58">
        <v>78</v>
      </c>
      <c r="B600" s="205" t="s">
        <v>446</v>
      </c>
      <c r="C600" s="51" t="s">
        <v>10</v>
      </c>
      <c r="D600" s="5" t="s">
        <v>11</v>
      </c>
      <c r="E600" s="113">
        <v>10</v>
      </c>
      <c r="F600" s="46">
        <f>IF(C600="x",E600,0)</f>
        <v>10</v>
      </c>
      <c r="G600" s="44"/>
      <c r="H600" s="47"/>
      <c r="I600" s="207" t="s">
        <v>447</v>
      </c>
    </row>
    <row r="601" spans="1:9" x14ac:dyDescent="0.3">
      <c r="A601" s="58"/>
      <c r="B601" s="205"/>
      <c r="C601" s="51"/>
      <c r="D601" s="5" t="s">
        <v>13</v>
      </c>
      <c r="E601" s="113">
        <v>0</v>
      </c>
      <c r="F601" s="46">
        <f>IF(C601="x",E601,0)</f>
        <v>0</v>
      </c>
      <c r="G601" s="44"/>
      <c r="H601" s="47"/>
      <c r="I601" s="207"/>
    </row>
    <row r="602" spans="1:9" x14ac:dyDescent="0.3">
      <c r="B602" s="20"/>
      <c r="D602" s="20"/>
      <c r="E602" s="113"/>
      <c r="F602" s="46"/>
      <c r="G602" s="44"/>
      <c r="H602" s="47"/>
      <c r="I602" s="59"/>
    </row>
    <row r="603" spans="1:9" s="20" customFormat="1" x14ac:dyDescent="0.3">
      <c r="A603" s="58">
        <v>79</v>
      </c>
      <c r="B603" s="205" t="s">
        <v>448</v>
      </c>
      <c r="C603" s="51" t="s">
        <v>10</v>
      </c>
      <c r="D603" s="5" t="s">
        <v>11</v>
      </c>
      <c r="E603" s="113">
        <v>15</v>
      </c>
      <c r="F603" s="46">
        <f>IF(C603="x",E603,0)</f>
        <v>15</v>
      </c>
      <c r="G603" s="44"/>
      <c r="H603" s="47"/>
      <c r="I603" s="207"/>
    </row>
    <row r="604" spans="1:9" s="20" customFormat="1" ht="29.25" customHeight="1" x14ac:dyDescent="0.3">
      <c r="A604" s="58"/>
      <c r="B604" s="205"/>
      <c r="C604" s="51"/>
      <c r="D604" s="5" t="s">
        <v>29</v>
      </c>
      <c r="E604" s="113">
        <v>0</v>
      </c>
      <c r="F604" s="46">
        <f>IF(C604="x",E604,0)</f>
        <v>0</v>
      </c>
      <c r="G604" s="44"/>
      <c r="H604" s="47"/>
      <c r="I604" s="207"/>
    </row>
    <row r="605" spans="1:9" s="20" customFormat="1" x14ac:dyDescent="0.3">
      <c r="A605" s="58"/>
      <c r="B605" s="20" t="s">
        <v>449</v>
      </c>
      <c r="C605" s="5"/>
      <c r="E605" s="113"/>
      <c r="F605" s="46"/>
      <c r="G605" s="44"/>
      <c r="H605" s="47"/>
      <c r="I605" s="59"/>
    </row>
    <row r="606" spans="1:9" s="20" customFormat="1" x14ac:dyDescent="0.3">
      <c r="A606" s="58"/>
      <c r="B606" s="57" t="s">
        <v>450</v>
      </c>
      <c r="C606" s="5"/>
      <c r="E606" s="113"/>
      <c r="F606" s="46"/>
      <c r="G606" s="44"/>
      <c r="H606" s="47"/>
      <c r="I606" s="59"/>
    </row>
    <row r="607" spans="1:9" s="20" customFormat="1" x14ac:dyDescent="0.3">
      <c r="A607" s="58"/>
      <c r="B607" s="60"/>
      <c r="C607" s="5"/>
      <c r="E607" s="113"/>
      <c r="F607" s="46"/>
      <c r="G607" s="44"/>
      <c r="H607" s="47"/>
      <c r="I607" s="59"/>
    </row>
    <row r="608" spans="1:9" s="20" customFormat="1" x14ac:dyDescent="0.3">
      <c r="A608" s="58" t="s">
        <v>451</v>
      </c>
      <c r="B608" s="205" t="s">
        <v>452</v>
      </c>
      <c r="C608" s="51" t="s">
        <v>10</v>
      </c>
      <c r="D608" s="5" t="s">
        <v>11</v>
      </c>
      <c r="E608" s="113">
        <v>10</v>
      </c>
      <c r="F608" s="46">
        <f>IF(C608="x",E608,0)</f>
        <v>10</v>
      </c>
      <c r="G608" s="44"/>
      <c r="H608" s="47"/>
      <c r="I608" s="207"/>
    </row>
    <row r="609" spans="1:9" s="20" customFormat="1" x14ac:dyDescent="0.3">
      <c r="A609" s="58"/>
      <c r="B609" s="205"/>
      <c r="C609" s="51"/>
      <c r="D609" s="5" t="s">
        <v>13</v>
      </c>
      <c r="E609" s="113">
        <v>0</v>
      </c>
      <c r="F609" s="46">
        <f>IF(C609="x",E609,0)</f>
        <v>0</v>
      </c>
      <c r="G609" s="44"/>
      <c r="H609" s="47"/>
      <c r="I609" s="207"/>
    </row>
    <row r="610" spans="1:9" s="20" customFormat="1" x14ac:dyDescent="0.3">
      <c r="A610" s="58"/>
      <c r="B610" s="20" t="s">
        <v>453</v>
      </c>
      <c r="C610" s="5"/>
      <c r="E610" s="113"/>
      <c r="F610" s="46"/>
      <c r="G610" s="44"/>
      <c r="H610" s="47"/>
      <c r="I610" s="59"/>
    </row>
    <row r="611" spans="1:9" s="20" customFormat="1" ht="28.8" x14ac:dyDescent="0.3">
      <c r="A611" s="58"/>
      <c r="B611" s="57" t="s">
        <v>454</v>
      </c>
      <c r="C611" s="5"/>
      <c r="E611" s="113"/>
      <c r="F611" s="46"/>
      <c r="G611" s="44"/>
      <c r="H611" s="47"/>
      <c r="I611" s="59"/>
    </row>
    <row r="612" spans="1:9" s="20" customFormat="1" x14ac:dyDescent="0.3">
      <c r="A612" s="58"/>
      <c r="B612" s="60"/>
      <c r="C612" s="5"/>
      <c r="E612" s="113"/>
      <c r="F612" s="46"/>
      <c r="G612" s="44"/>
      <c r="H612" s="47"/>
      <c r="I612" s="59"/>
    </row>
    <row r="613" spans="1:9" s="20" customFormat="1" ht="29.1" customHeight="1" x14ac:dyDescent="0.3">
      <c r="A613" s="58" t="s">
        <v>455</v>
      </c>
      <c r="B613" s="211" t="s">
        <v>456</v>
      </c>
      <c r="C613" s="51" t="s">
        <v>10</v>
      </c>
      <c r="D613" s="5" t="s">
        <v>11</v>
      </c>
      <c r="E613" s="113">
        <v>10</v>
      </c>
      <c r="F613" s="46">
        <f>IF(C613="x",E613,0)</f>
        <v>10</v>
      </c>
      <c r="G613" s="44"/>
      <c r="H613" s="47"/>
      <c r="I613" s="59"/>
    </row>
    <row r="614" spans="1:9" s="20" customFormat="1" x14ac:dyDescent="0.3">
      <c r="A614" s="58"/>
      <c r="B614" s="211"/>
      <c r="C614" s="51"/>
      <c r="D614" s="5" t="s">
        <v>13</v>
      </c>
      <c r="E614" s="113">
        <v>0</v>
      </c>
      <c r="F614" s="46">
        <f>IF(C614="x",E614,0)</f>
        <v>0</v>
      </c>
      <c r="G614" s="44"/>
      <c r="H614" s="47"/>
      <c r="I614" s="59"/>
    </row>
    <row r="615" spans="1:9" s="20" customFormat="1" x14ac:dyDescent="0.3">
      <c r="A615" s="58"/>
      <c r="B615" s="20" t="s">
        <v>457</v>
      </c>
      <c r="C615" s="62"/>
      <c r="D615" s="5"/>
      <c r="E615" s="113"/>
      <c r="F615" s="46"/>
      <c r="G615" s="44"/>
      <c r="H615" s="47"/>
      <c r="I615" s="59"/>
    </row>
    <row r="616" spans="1:9" s="20" customFormat="1" ht="115.2" x14ac:dyDescent="0.3">
      <c r="A616" s="58"/>
      <c r="B616" s="57" t="s">
        <v>458</v>
      </c>
      <c r="C616" s="5"/>
      <c r="E616" s="113"/>
      <c r="F616" s="46"/>
      <c r="G616" s="44"/>
      <c r="H616" s="47"/>
      <c r="I616" s="59"/>
    </row>
    <row r="617" spans="1:9" s="63" customFormat="1" x14ac:dyDescent="0.3">
      <c r="A617" s="68"/>
      <c r="B617" s="69"/>
      <c r="C617" s="5"/>
      <c r="E617" s="172"/>
      <c r="F617" s="46"/>
      <c r="G617" s="44"/>
      <c r="H617" s="47"/>
      <c r="I617" s="65"/>
    </row>
    <row r="618" spans="1:9" x14ac:dyDescent="0.3">
      <c r="A618" s="1" t="s">
        <v>459</v>
      </c>
      <c r="B618" s="205" t="s">
        <v>460</v>
      </c>
      <c r="C618" s="84"/>
      <c r="D618" s="45" t="s">
        <v>461</v>
      </c>
      <c r="E618" s="46">
        <v>10</v>
      </c>
      <c r="F618" s="46">
        <f>IF(C618="x",E618,0)</f>
        <v>0</v>
      </c>
      <c r="G618" s="44"/>
      <c r="H618" s="47"/>
    </row>
    <row r="619" spans="1:9" x14ac:dyDescent="0.3">
      <c r="B619" s="205"/>
      <c r="C619" s="84"/>
      <c r="D619" s="45" t="s">
        <v>462</v>
      </c>
      <c r="E619" s="46">
        <v>10</v>
      </c>
      <c r="F619" s="46">
        <f>IF(C619="x",E619,0)</f>
        <v>0</v>
      </c>
      <c r="G619" s="44"/>
      <c r="H619" s="47"/>
    </row>
    <row r="620" spans="1:9" x14ac:dyDescent="0.3">
      <c r="B620" s="205"/>
      <c r="C620" s="84"/>
      <c r="D620" s="45" t="s">
        <v>463</v>
      </c>
      <c r="E620" s="46">
        <v>10</v>
      </c>
      <c r="F620" s="46">
        <f>IF(C620="x",E620,0)</f>
        <v>0</v>
      </c>
      <c r="G620" s="44"/>
      <c r="H620" s="47"/>
    </row>
    <row r="621" spans="1:9" x14ac:dyDescent="0.3">
      <c r="B621" s="205"/>
      <c r="C621" s="84" t="s">
        <v>10</v>
      </c>
      <c r="D621" s="45" t="s">
        <v>464</v>
      </c>
      <c r="E621" s="46">
        <v>10</v>
      </c>
      <c r="F621" s="46">
        <f>IF(C621="x",E621,0)</f>
        <v>10</v>
      </c>
      <c r="G621" s="44"/>
      <c r="H621" s="47"/>
    </row>
    <row r="622" spans="1:9" x14ac:dyDescent="0.3">
      <c r="B622" s="205"/>
      <c r="C622" s="84"/>
      <c r="D622" s="45" t="s">
        <v>174</v>
      </c>
      <c r="E622" s="46">
        <v>0</v>
      </c>
      <c r="F622" s="46">
        <f>IF(C622="x",E622,0)</f>
        <v>0</v>
      </c>
      <c r="G622" s="44"/>
      <c r="H622" s="47"/>
    </row>
    <row r="623" spans="1:9" x14ac:dyDescent="0.3">
      <c r="A623" s="58"/>
      <c r="B623" s="20"/>
      <c r="D623" s="20"/>
      <c r="E623" s="113"/>
      <c r="F623" s="46"/>
      <c r="G623" s="44"/>
      <c r="H623" s="47"/>
      <c r="I623" s="59"/>
    </row>
    <row r="624" spans="1:9" x14ac:dyDescent="0.3">
      <c r="A624" s="58" t="s">
        <v>465</v>
      </c>
      <c r="B624" s="205" t="s">
        <v>466</v>
      </c>
      <c r="C624" s="51" t="s">
        <v>10</v>
      </c>
      <c r="D624" s="5" t="s">
        <v>467</v>
      </c>
      <c r="E624" s="113">
        <v>10</v>
      </c>
      <c r="F624" s="46">
        <f>IF(C624="x",E624,0)</f>
        <v>10</v>
      </c>
      <c r="G624" s="44"/>
      <c r="H624" s="47"/>
      <c r="I624" s="207"/>
    </row>
    <row r="625" spans="1:9" x14ac:dyDescent="0.3">
      <c r="A625" s="58"/>
      <c r="B625" s="205"/>
      <c r="C625" s="51"/>
      <c r="D625" s="5" t="s">
        <v>468</v>
      </c>
      <c r="E625" s="113">
        <v>5</v>
      </c>
      <c r="F625" s="46">
        <f>IF(C625="x",E625,0)</f>
        <v>0</v>
      </c>
      <c r="G625" s="44"/>
      <c r="H625" s="47"/>
      <c r="I625" s="207"/>
    </row>
    <row r="626" spans="1:9" x14ac:dyDescent="0.3">
      <c r="A626" s="58"/>
      <c r="B626" s="205"/>
      <c r="C626" s="51"/>
      <c r="D626" s="5" t="s">
        <v>13</v>
      </c>
      <c r="E626" s="113">
        <v>0</v>
      </c>
      <c r="F626" s="46">
        <f>IF(C626="x",E626,0)</f>
        <v>0</v>
      </c>
      <c r="G626" s="44"/>
      <c r="H626" s="47"/>
      <c r="I626" s="207"/>
    </row>
    <row r="627" spans="1:9" ht="28.8" x14ac:dyDescent="0.3">
      <c r="A627" s="58"/>
      <c r="B627" s="20" t="s">
        <v>469</v>
      </c>
      <c r="D627" s="20"/>
      <c r="E627" s="113"/>
      <c r="F627" s="46"/>
      <c r="G627" s="44"/>
      <c r="H627" s="47"/>
      <c r="I627" s="59"/>
    </row>
    <row r="628" spans="1:9" x14ac:dyDescent="0.3">
      <c r="B628" s="57" t="e">
        <f>#REF!</f>
        <v>#REF!</v>
      </c>
      <c r="D628" s="20"/>
      <c r="E628" s="113"/>
      <c r="F628" s="46"/>
      <c r="G628" s="44"/>
      <c r="H628" s="47"/>
    </row>
    <row r="629" spans="1:9" x14ac:dyDescent="0.3">
      <c r="B629" s="20"/>
      <c r="D629" s="20"/>
      <c r="E629" s="113"/>
      <c r="F629" s="46"/>
      <c r="G629" s="44"/>
      <c r="H629" s="47"/>
      <c r="I629" s="59"/>
    </row>
    <row r="630" spans="1:9" x14ac:dyDescent="0.3">
      <c r="A630" s="58">
        <v>82</v>
      </c>
      <c r="B630" s="205" t="s">
        <v>470</v>
      </c>
      <c r="C630" s="51" t="s">
        <v>10</v>
      </c>
      <c r="D630" s="5" t="s">
        <v>471</v>
      </c>
      <c r="E630" s="113">
        <v>10</v>
      </c>
      <c r="F630" s="46">
        <f>IF(C630="x",E630,0)</f>
        <v>10</v>
      </c>
      <c r="G630" s="44"/>
      <c r="H630" s="47"/>
      <c r="I630" s="207" t="s">
        <v>472</v>
      </c>
    </row>
    <row r="631" spans="1:9" x14ac:dyDescent="0.3">
      <c r="A631" s="58"/>
      <c r="B631" s="205"/>
      <c r="C631" s="51"/>
      <c r="D631" s="5" t="s">
        <v>174</v>
      </c>
      <c r="E631" s="113">
        <v>0</v>
      </c>
      <c r="F631" s="46">
        <f>IF(C631="x",E631,0)</f>
        <v>0</v>
      </c>
      <c r="G631" s="44"/>
      <c r="H631" s="47"/>
      <c r="I631" s="207"/>
    </row>
    <row r="632" spans="1:9" x14ac:dyDescent="0.3">
      <c r="A632" s="58"/>
      <c r="B632" s="20" t="s">
        <v>473</v>
      </c>
      <c r="D632" s="20"/>
      <c r="E632" s="113"/>
      <c r="F632" s="46"/>
      <c r="G632" s="44"/>
      <c r="H632" s="47"/>
    </row>
    <row r="633" spans="1:9" x14ac:dyDescent="0.3">
      <c r="B633" s="57" t="s">
        <v>474</v>
      </c>
      <c r="D633" s="20"/>
      <c r="E633" s="113"/>
      <c r="F633" s="46"/>
      <c r="G633" s="44"/>
      <c r="H633" s="47"/>
      <c r="I633" s="59"/>
    </row>
    <row r="634" spans="1:9" x14ac:dyDescent="0.3">
      <c r="B634" s="20"/>
      <c r="D634" s="20"/>
      <c r="E634" s="113"/>
      <c r="F634" s="46"/>
      <c r="G634" s="44"/>
      <c r="H634" s="47"/>
      <c r="I634" s="59"/>
    </row>
    <row r="635" spans="1:9" x14ac:dyDescent="0.3">
      <c r="A635" s="58">
        <v>83</v>
      </c>
      <c r="B635" s="205" t="s">
        <v>475</v>
      </c>
      <c r="C635" s="43" t="s">
        <v>10</v>
      </c>
      <c r="D635" s="5" t="s">
        <v>471</v>
      </c>
      <c r="E635" s="113">
        <v>0</v>
      </c>
      <c r="F635" s="46">
        <f>IF(C635="x",E635,0)</f>
        <v>0</v>
      </c>
      <c r="G635" s="44"/>
      <c r="H635" s="47"/>
      <c r="I635" s="207"/>
    </row>
    <row r="636" spans="1:9" x14ac:dyDescent="0.3">
      <c r="A636" s="58"/>
      <c r="B636" s="205"/>
      <c r="C636" s="51"/>
      <c r="D636" s="5" t="s">
        <v>174</v>
      </c>
      <c r="E636" s="113">
        <v>0</v>
      </c>
      <c r="F636" s="46">
        <f>IF(C636="x",E636,0)</f>
        <v>0</v>
      </c>
      <c r="G636" s="44"/>
      <c r="H636" s="47"/>
      <c r="I636" s="207"/>
    </row>
    <row r="637" spans="1:9" x14ac:dyDescent="0.3">
      <c r="A637" s="58"/>
      <c r="B637" s="20" t="s">
        <v>476</v>
      </c>
      <c r="D637" s="20"/>
      <c r="E637" s="113"/>
      <c r="F637" s="46"/>
      <c r="G637" s="44"/>
      <c r="H637" s="47"/>
      <c r="I637" s="59"/>
    </row>
    <row r="638" spans="1:9" x14ac:dyDescent="0.3">
      <c r="B638" s="57" t="s">
        <v>477</v>
      </c>
      <c r="D638" s="20"/>
      <c r="E638" s="113"/>
      <c r="F638" s="46"/>
      <c r="G638" s="44"/>
      <c r="H638" s="47"/>
      <c r="I638" s="59"/>
    </row>
    <row r="639" spans="1:9" x14ac:dyDescent="0.3">
      <c r="B639" s="60"/>
      <c r="D639" s="20"/>
      <c r="E639" s="113"/>
      <c r="F639" s="46"/>
      <c r="G639" s="44"/>
      <c r="H639" s="47"/>
      <c r="I639" s="59"/>
    </row>
    <row r="640" spans="1:9" x14ac:dyDescent="0.3">
      <c r="A640" s="58">
        <v>84</v>
      </c>
      <c r="B640" s="205" t="s">
        <v>478</v>
      </c>
      <c r="C640" s="43" t="s">
        <v>10</v>
      </c>
      <c r="D640" s="44" t="s">
        <v>11</v>
      </c>
      <c r="E640" s="113">
        <v>10</v>
      </c>
      <c r="F640" s="46">
        <f>IF(C640="x",E640,0)</f>
        <v>10</v>
      </c>
      <c r="G640" s="44"/>
      <c r="H640" s="47"/>
      <c r="I640" s="207"/>
    </row>
    <row r="641" spans="1:9" x14ac:dyDescent="0.3">
      <c r="A641" s="58"/>
      <c r="B641" s="205"/>
      <c r="C641" s="51"/>
      <c r="D641" s="5" t="s">
        <v>13</v>
      </c>
      <c r="E641" s="113">
        <v>0</v>
      </c>
      <c r="F641" s="46">
        <f>IF(C641="x",E641,0)</f>
        <v>0</v>
      </c>
      <c r="G641" s="44"/>
      <c r="H641" s="47"/>
      <c r="I641" s="207"/>
    </row>
    <row r="642" spans="1:9" x14ac:dyDescent="0.3">
      <c r="A642" s="58"/>
      <c r="B642" s="20" t="s">
        <v>231</v>
      </c>
      <c r="D642" s="20"/>
      <c r="E642" s="113"/>
      <c r="F642" s="46"/>
      <c r="G642" s="44"/>
      <c r="H642" s="47"/>
    </row>
    <row r="643" spans="1:9" x14ac:dyDescent="0.3">
      <c r="A643" s="58"/>
      <c r="B643" s="57" t="s">
        <v>479</v>
      </c>
      <c r="D643" s="20"/>
      <c r="E643" s="113"/>
      <c r="F643" s="46"/>
      <c r="G643" s="44"/>
      <c r="H643" s="47"/>
    </row>
    <row r="644" spans="1:9" x14ac:dyDescent="0.3">
      <c r="A644" s="58"/>
      <c r="B644" s="70"/>
      <c r="D644" s="20"/>
      <c r="E644" s="113"/>
      <c r="F644" s="46"/>
      <c r="G644" s="44"/>
      <c r="H644" s="47"/>
    </row>
    <row r="645" spans="1:9" x14ac:dyDescent="0.3">
      <c r="A645" s="58">
        <v>85</v>
      </c>
      <c r="B645" s="205" t="s">
        <v>480</v>
      </c>
      <c r="C645" s="84" t="s">
        <v>10</v>
      </c>
      <c r="D645" s="45" t="s">
        <v>11</v>
      </c>
      <c r="E645" s="113">
        <v>10</v>
      </c>
      <c r="F645" s="46">
        <f>IF(C645="x",E645,0)</f>
        <v>10</v>
      </c>
      <c r="G645" s="44"/>
      <c r="H645" s="47"/>
      <c r="I645" s="206"/>
    </row>
    <row r="646" spans="1:9" x14ac:dyDescent="0.3">
      <c r="A646" s="58"/>
      <c r="B646" s="205"/>
      <c r="C646" s="84"/>
      <c r="D646" s="45" t="s">
        <v>13</v>
      </c>
      <c r="E646" s="113">
        <v>0</v>
      </c>
      <c r="F646" s="46">
        <f>IF(C646="x",E646,0)</f>
        <v>0</v>
      </c>
      <c r="G646" s="44"/>
      <c r="H646" s="47"/>
      <c r="I646" s="206"/>
    </row>
    <row r="647" spans="1:9" x14ac:dyDescent="0.3">
      <c r="B647" s="70"/>
      <c r="D647" s="20"/>
      <c r="E647" s="113"/>
      <c r="F647" s="46"/>
      <c r="G647" s="44"/>
      <c r="H647" s="47"/>
      <c r="I647" s="93"/>
    </row>
    <row r="648" spans="1:9" x14ac:dyDescent="0.3">
      <c r="A648" s="58">
        <v>86</v>
      </c>
      <c r="B648" s="205" t="s">
        <v>481</v>
      </c>
      <c r="C648" s="84" t="s">
        <v>10</v>
      </c>
      <c r="D648" s="5" t="s">
        <v>471</v>
      </c>
      <c r="E648" s="113">
        <v>10</v>
      </c>
      <c r="F648" s="46">
        <f>IF(C648="x",E648,0)</f>
        <v>10</v>
      </c>
      <c r="G648" s="44"/>
      <c r="H648" s="47"/>
      <c r="I648" s="206"/>
    </row>
    <row r="649" spans="1:9" x14ac:dyDescent="0.3">
      <c r="A649" s="58"/>
      <c r="B649" s="205"/>
      <c r="C649" s="84"/>
      <c r="D649" s="5" t="s">
        <v>174</v>
      </c>
      <c r="E649" s="113">
        <v>0</v>
      </c>
      <c r="F649" s="46">
        <f>IF(C649="x",E649,0)</f>
        <v>0</v>
      </c>
      <c r="G649" s="44"/>
      <c r="H649" s="47"/>
      <c r="I649" s="206"/>
    </row>
    <row r="650" spans="1:9" x14ac:dyDescent="0.3">
      <c r="B650" s="20" t="s">
        <v>482</v>
      </c>
      <c r="D650" s="20"/>
      <c r="E650" s="113"/>
      <c r="F650" s="46"/>
      <c r="G650" s="44"/>
      <c r="H650" s="47"/>
    </row>
    <row r="651" spans="1:9" ht="72" x14ac:dyDescent="0.3">
      <c r="A651" s="58"/>
      <c r="B651" s="57" t="s">
        <v>483</v>
      </c>
      <c r="D651" s="20"/>
      <c r="E651" s="113"/>
      <c r="F651" s="46"/>
      <c r="G651" s="44"/>
      <c r="H651" s="47"/>
    </row>
    <row r="652" spans="1:9" x14ac:dyDescent="0.3">
      <c r="A652" s="58"/>
      <c r="B652" s="70"/>
      <c r="D652" s="20"/>
      <c r="E652" s="113"/>
      <c r="F652" s="46"/>
      <c r="G652" s="44"/>
      <c r="H652" s="47"/>
      <c r="I652" s="93"/>
    </row>
    <row r="653" spans="1:9" x14ac:dyDescent="0.3">
      <c r="A653" s="58">
        <v>87</v>
      </c>
      <c r="B653" s="205" t="s">
        <v>484</v>
      </c>
      <c r="C653" s="51" t="s">
        <v>10</v>
      </c>
      <c r="D653" s="5" t="s">
        <v>471</v>
      </c>
      <c r="E653" s="113">
        <v>10</v>
      </c>
      <c r="F653" s="46">
        <f>IF(C653="x",E653,0)</f>
        <v>10</v>
      </c>
      <c r="G653" s="44"/>
      <c r="H653" s="47"/>
      <c r="I653" s="207"/>
    </row>
    <row r="654" spans="1:9" x14ac:dyDescent="0.3">
      <c r="A654" s="58"/>
      <c r="B654" s="205"/>
      <c r="C654" s="51"/>
      <c r="D654" s="5" t="s">
        <v>174</v>
      </c>
      <c r="E654" s="113">
        <v>0</v>
      </c>
      <c r="F654" s="46">
        <f>IF(C654="x",E654,0)</f>
        <v>0</v>
      </c>
      <c r="G654" s="44"/>
      <c r="H654" s="47"/>
      <c r="I654" s="207"/>
    </row>
    <row r="655" spans="1:9" x14ac:dyDescent="0.3">
      <c r="A655" s="58"/>
      <c r="B655" s="20" t="s">
        <v>485</v>
      </c>
      <c r="D655" s="20"/>
      <c r="E655" s="113"/>
      <c r="F655" s="46"/>
      <c r="G655" s="44"/>
      <c r="H655" s="47"/>
      <c r="I655" s="59"/>
    </row>
    <row r="656" spans="1:9" ht="129.6" x14ac:dyDescent="0.3">
      <c r="B656" s="57" t="s">
        <v>486</v>
      </c>
      <c r="D656" s="20"/>
      <c r="E656" s="113"/>
      <c r="F656" s="46"/>
      <c r="G656" s="44"/>
      <c r="H656" s="47"/>
    </row>
    <row r="657" spans="1:9" x14ac:dyDescent="0.3">
      <c r="B657" s="60"/>
      <c r="D657" s="20"/>
      <c r="E657" s="113"/>
      <c r="F657" s="46"/>
      <c r="G657" s="44"/>
      <c r="H657" s="47"/>
    </row>
    <row r="658" spans="1:9" x14ac:dyDescent="0.3">
      <c r="A658" s="58">
        <v>88</v>
      </c>
      <c r="B658" s="205" t="s">
        <v>487</v>
      </c>
      <c r="C658" s="43" t="s">
        <v>10</v>
      </c>
      <c r="D658" s="44" t="s">
        <v>11</v>
      </c>
      <c r="E658" s="113">
        <v>10</v>
      </c>
      <c r="F658" s="46">
        <f>IF(C658="x",E658,0)</f>
        <v>10</v>
      </c>
      <c r="G658" s="44"/>
      <c r="H658" s="47"/>
      <c r="I658" s="207"/>
    </row>
    <row r="659" spans="1:9" x14ac:dyDescent="0.3">
      <c r="A659" s="58"/>
      <c r="B659" s="205"/>
      <c r="C659" s="51"/>
      <c r="D659" s="5" t="s">
        <v>13</v>
      </c>
      <c r="E659" s="113">
        <v>0</v>
      </c>
      <c r="F659" s="46">
        <f>IF(C659="x",E659,0)</f>
        <v>0</v>
      </c>
      <c r="G659" s="44"/>
      <c r="H659" s="47"/>
      <c r="I659" s="207"/>
    </row>
    <row r="660" spans="1:9" x14ac:dyDescent="0.3">
      <c r="A660" s="58"/>
      <c r="B660" s="20" t="s">
        <v>231</v>
      </c>
      <c r="D660" s="20"/>
      <c r="E660" s="113"/>
      <c r="F660" s="46"/>
      <c r="G660" s="44"/>
      <c r="H660" s="47"/>
    </row>
    <row r="661" spans="1:9" ht="28.8" x14ac:dyDescent="0.3">
      <c r="B661" s="57" t="s">
        <v>488</v>
      </c>
      <c r="D661" s="20"/>
      <c r="E661" s="113"/>
      <c r="F661" s="46"/>
      <c r="G661" s="44"/>
      <c r="H661" s="47"/>
    </row>
    <row r="662" spans="1:9" x14ac:dyDescent="0.3">
      <c r="B662" s="60"/>
      <c r="D662" s="20"/>
      <c r="E662" s="113"/>
      <c r="F662" s="46"/>
      <c r="G662" s="44"/>
      <c r="H662" s="47"/>
    </row>
    <row r="663" spans="1:9" x14ac:dyDescent="0.3">
      <c r="A663" s="58">
        <v>89</v>
      </c>
      <c r="B663" s="205" t="s">
        <v>489</v>
      </c>
      <c r="C663" s="51" t="s">
        <v>10</v>
      </c>
      <c r="D663" s="5" t="s">
        <v>11</v>
      </c>
      <c r="E663" s="113">
        <v>10</v>
      </c>
      <c r="F663" s="46">
        <f>IF(C663="x",E663,0)</f>
        <v>10</v>
      </c>
      <c r="G663" s="44"/>
      <c r="H663" s="47"/>
      <c r="I663" s="207"/>
    </row>
    <row r="664" spans="1:9" x14ac:dyDescent="0.3">
      <c r="A664" s="58"/>
      <c r="B664" s="205"/>
      <c r="C664" s="51"/>
      <c r="D664" s="5" t="s">
        <v>29</v>
      </c>
      <c r="E664" s="113">
        <v>0</v>
      </c>
      <c r="F664" s="46">
        <f>IF(C664="x",E664,0)</f>
        <v>0</v>
      </c>
      <c r="G664" s="44"/>
      <c r="H664" s="47"/>
      <c r="I664" s="207"/>
    </row>
    <row r="665" spans="1:9" x14ac:dyDescent="0.3">
      <c r="A665" s="58"/>
      <c r="B665" s="20" t="s">
        <v>490</v>
      </c>
      <c r="D665" s="20"/>
      <c r="E665" s="113"/>
      <c r="F665" s="46"/>
      <c r="G665" s="44"/>
      <c r="H665" s="47"/>
    </row>
    <row r="666" spans="1:9" x14ac:dyDescent="0.3">
      <c r="B666" s="57" t="e">
        <f>#REF!</f>
        <v>#REF!</v>
      </c>
      <c r="D666" s="20"/>
      <c r="E666" s="113"/>
      <c r="F666" s="46"/>
      <c r="G666" s="44"/>
      <c r="H666" s="47"/>
      <c r="I666" s="59"/>
    </row>
    <row r="667" spans="1:9" x14ac:dyDescent="0.3">
      <c r="B667" s="20"/>
      <c r="D667" s="20"/>
      <c r="E667" s="113"/>
      <c r="F667" s="46"/>
      <c r="G667" s="44"/>
      <c r="H667" s="47"/>
      <c r="I667" s="59"/>
    </row>
    <row r="668" spans="1:9" x14ac:dyDescent="0.3">
      <c r="A668" s="58" t="s">
        <v>491</v>
      </c>
      <c r="B668" s="205" t="s">
        <v>492</v>
      </c>
      <c r="C668" s="51" t="s">
        <v>10</v>
      </c>
      <c r="D668" s="5" t="s">
        <v>11</v>
      </c>
      <c r="E668" s="113">
        <v>10</v>
      </c>
      <c r="F668" s="46">
        <f>IF(C668="x",E668,0)</f>
        <v>10</v>
      </c>
      <c r="G668" s="44"/>
      <c r="H668" s="47"/>
      <c r="I668" s="207"/>
    </row>
    <row r="669" spans="1:9" x14ac:dyDescent="0.3">
      <c r="A669" s="58"/>
      <c r="B669" s="205"/>
      <c r="C669" s="51"/>
      <c r="D669" s="5" t="s">
        <v>29</v>
      </c>
      <c r="E669" s="113">
        <v>0</v>
      </c>
      <c r="F669" s="46">
        <f>IF(C669="x",E669,0)</f>
        <v>0</v>
      </c>
      <c r="G669" s="44"/>
      <c r="H669" s="47"/>
      <c r="I669" s="207"/>
    </row>
    <row r="670" spans="1:9" x14ac:dyDescent="0.3">
      <c r="B670" s="20"/>
      <c r="D670" s="20"/>
      <c r="E670" s="113"/>
      <c r="F670" s="46"/>
      <c r="G670" s="44"/>
      <c r="H670" s="47"/>
      <c r="I670" s="59"/>
    </row>
    <row r="671" spans="1:9" x14ac:dyDescent="0.3">
      <c r="A671" s="58" t="s">
        <v>493</v>
      </c>
      <c r="B671" s="205" t="s">
        <v>494</v>
      </c>
      <c r="C671" s="51"/>
      <c r="D671" s="5" t="s">
        <v>471</v>
      </c>
      <c r="E671" s="113">
        <v>0</v>
      </c>
      <c r="F671" s="46">
        <f>IF(C671="x",E671,0)</f>
        <v>0</v>
      </c>
      <c r="G671" s="44"/>
      <c r="H671" s="47"/>
      <c r="I671" s="207" t="s">
        <v>495</v>
      </c>
    </row>
    <row r="672" spans="1:9" x14ac:dyDescent="0.3">
      <c r="A672" s="58"/>
      <c r="B672" s="205"/>
      <c r="C672" s="51" t="s">
        <v>10</v>
      </c>
      <c r="D672" s="5" t="s">
        <v>174</v>
      </c>
      <c r="E672" s="113">
        <v>0</v>
      </c>
      <c r="F672" s="46">
        <f>IF(C672="x",E672,0)</f>
        <v>0</v>
      </c>
      <c r="G672" s="44"/>
      <c r="H672" s="47"/>
      <c r="I672" s="207"/>
    </row>
    <row r="673" spans="1:9" x14ac:dyDescent="0.3">
      <c r="A673" s="58"/>
      <c r="B673" s="20" t="s">
        <v>476</v>
      </c>
      <c r="D673" s="20"/>
      <c r="E673" s="113"/>
      <c r="F673" s="46"/>
      <c r="G673" s="44"/>
      <c r="H673" s="47"/>
      <c r="I673" s="59"/>
    </row>
    <row r="674" spans="1:9" x14ac:dyDescent="0.3">
      <c r="B674" s="57" t="e">
        <f>#REF!</f>
        <v>#REF!</v>
      </c>
      <c r="D674" s="20"/>
      <c r="E674" s="113"/>
      <c r="F674" s="46"/>
      <c r="G674" s="44"/>
      <c r="H674" s="47"/>
    </row>
    <row r="675" spans="1:9" x14ac:dyDescent="0.3">
      <c r="B675" s="60"/>
      <c r="D675" s="20"/>
      <c r="E675" s="113"/>
      <c r="F675" s="46"/>
      <c r="G675" s="44"/>
      <c r="H675" s="47"/>
    </row>
    <row r="676" spans="1:9" ht="15.6" x14ac:dyDescent="0.3">
      <c r="B676" s="175" t="s">
        <v>496</v>
      </c>
      <c r="C676" s="176"/>
      <c r="D676" s="176"/>
      <c r="E676" s="176"/>
      <c r="F676" s="177">
        <f>SUM(F677:F736)</f>
        <v>77</v>
      </c>
      <c r="G676" s="176"/>
      <c r="H676" s="178"/>
      <c r="I676" s="176"/>
    </row>
    <row r="677" spans="1:9" x14ac:dyDescent="0.3">
      <c r="A677" s="58">
        <v>91</v>
      </c>
      <c r="B677" s="205" t="s">
        <v>497</v>
      </c>
      <c r="C677" s="51" t="s">
        <v>10</v>
      </c>
      <c r="D677" s="5" t="s">
        <v>498</v>
      </c>
      <c r="E677" s="113">
        <v>15</v>
      </c>
      <c r="F677" s="46">
        <f>IF(C677="x",E677,0)</f>
        <v>15</v>
      </c>
      <c r="G677" s="44"/>
      <c r="H677" s="47"/>
      <c r="I677" s="207" t="s">
        <v>499</v>
      </c>
    </row>
    <row r="678" spans="1:9" x14ac:dyDescent="0.3">
      <c r="A678" s="58"/>
      <c r="B678" s="205"/>
      <c r="C678" s="51"/>
      <c r="D678" s="5" t="s">
        <v>500</v>
      </c>
      <c r="E678" s="113">
        <v>12</v>
      </c>
      <c r="F678" s="46">
        <f>IF(C678="x",E678,0)</f>
        <v>0</v>
      </c>
      <c r="G678" s="44"/>
      <c r="H678" s="47"/>
      <c r="I678" s="207"/>
    </row>
    <row r="679" spans="1:9" x14ac:dyDescent="0.3">
      <c r="A679" s="58"/>
      <c r="B679" s="205"/>
      <c r="C679" s="51"/>
      <c r="D679" s="5" t="s">
        <v>501</v>
      </c>
      <c r="E679" s="113">
        <v>8</v>
      </c>
      <c r="F679" s="46">
        <f>IF(C679="x",E679,0)</f>
        <v>0</v>
      </c>
      <c r="G679" s="44"/>
      <c r="H679" s="47"/>
      <c r="I679" s="207"/>
    </row>
    <row r="680" spans="1:9" x14ac:dyDescent="0.3">
      <c r="A680" s="58"/>
      <c r="B680" s="205"/>
      <c r="C680" s="51"/>
      <c r="D680" s="5" t="s">
        <v>502</v>
      </c>
      <c r="E680" s="113">
        <v>0</v>
      </c>
      <c r="F680" s="46">
        <f>F709</f>
        <v>0</v>
      </c>
      <c r="G680" s="44"/>
      <c r="H680" s="47"/>
      <c r="I680" s="207"/>
    </row>
    <row r="681" spans="1:9" ht="43.2" x14ac:dyDescent="0.3">
      <c r="B681" s="20" t="s">
        <v>503</v>
      </c>
      <c r="D681" s="20"/>
      <c r="E681" s="113"/>
      <c r="F681" s="46"/>
      <c r="G681" s="44"/>
      <c r="H681" s="47"/>
      <c r="I681" s="59"/>
    </row>
    <row r="682" spans="1:9" ht="28.8" x14ac:dyDescent="0.3">
      <c r="A682" s="58"/>
      <c r="B682" s="57" t="s">
        <v>504</v>
      </c>
      <c r="D682" s="20"/>
      <c r="E682" s="113"/>
      <c r="F682" s="46"/>
      <c r="G682" s="44"/>
      <c r="H682" s="47"/>
    </row>
    <row r="683" spans="1:9" x14ac:dyDescent="0.3">
      <c r="A683" s="58"/>
      <c r="B683" s="20"/>
      <c r="D683" s="20"/>
      <c r="E683" s="113"/>
      <c r="F683" s="46"/>
      <c r="G683" s="44"/>
      <c r="H683" s="47"/>
      <c r="I683" s="59"/>
    </row>
    <row r="684" spans="1:9" x14ac:dyDescent="0.3">
      <c r="A684" s="58" t="s">
        <v>505</v>
      </c>
      <c r="B684" s="205" t="s">
        <v>506</v>
      </c>
      <c r="C684" s="43" t="s">
        <v>10</v>
      </c>
      <c r="D684" s="44" t="s">
        <v>507</v>
      </c>
      <c r="E684" s="46">
        <v>10</v>
      </c>
      <c r="F684" s="46">
        <f>IF(C684="x",E684,0)</f>
        <v>10</v>
      </c>
      <c r="G684" s="44"/>
      <c r="H684" s="47"/>
      <c r="I684" s="207"/>
    </row>
    <row r="685" spans="1:9" x14ac:dyDescent="0.3">
      <c r="A685" s="58"/>
      <c r="B685" s="205"/>
      <c r="C685" s="51"/>
      <c r="D685" s="5" t="s">
        <v>13</v>
      </c>
      <c r="E685" s="113">
        <v>0</v>
      </c>
      <c r="F685" s="46">
        <f>IF(C685="x",E685,0)</f>
        <v>0</v>
      </c>
      <c r="G685" s="44"/>
      <c r="H685" s="47"/>
      <c r="I685" s="207"/>
    </row>
    <row r="686" spans="1:9" x14ac:dyDescent="0.3">
      <c r="B686" s="20"/>
      <c r="D686" s="20"/>
      <c r="E686" s="113"/>
      <c r="F686" s="46"/>
      <c r="G686" s="44"/>
      <c r="H686" s="47"/>
      <c r="I686" s="59"/>
    </row>
    <row r="687" spans="1:9" x14ac:dyDescent="0.3">
      <c r="A687" s="58" t="s">
        <v>508</v>
      </c>
      <c r="B687" s="205" t="s">
        <v>509</v>
      </c>
      <c r="C687" s="43" t="s">
        <v>10</v>
      </c>
      <c r="D687" s="44" t="s">
        <v>507</v>
      </c>
      <c r="E687" s="116">
        <v>10</v>
      </c>
      <c r="F687" s="46">
        <f>IF(C687="x",E687,0)</f>
        <v>10</v>
      </c>
      <c r="G687" s="44"/>
      <c r="H687" s="47"/>
      <c r="I687" s="207"/>
    </row>
    <row r="688" spans="1:9" x14ac:dyDescent="0.3">
      <c r="A688" s="58"/>
      <c r="B688" s="205"/>
      <c r="C688" s="51"/>
      <c r="D688" s="5" t="s">
        <v>13</v>
      </c>
      <c r="E688" s="116">
        <v>0</v>
      </c>
      <c r="F688" s="46">
        <f>IF(C688="x",E688,0)</f>
        <v>0</v>
      </c>
      <c r="G688" s="44"/>
      <c r="H688" s="47"/>
      <c r="I688" s="207"/>
    </row>
    <row r="689" spans="1:9" x14ac:dyDescent="0.3">
      <c r="A689" s="58"/>
      <c r="B689" s="20" t="s">
        <v>510</v>
      </c>
      <c r="D689" s="20"/>
      <c r="E689" s="113"/>
      <c r="F689" s="46"/>
      <c r="G689" s="44"/>
      <c r="H689" s="47"/>
    </row>
    <row r="690" spans="1:9" ht="115.2" x14ac:dyDescent="0.3">
      <c r="B690" s="157" t="s">
        <v>511</v>
      </c>
      <c r="D690" s="20"/>
      <c r="E690" s="113"/>
      <c r="F690" s="46"/>
      <c r="G690" s="44"/>
      <c r="H690" s="47"/>
    </row>
    <row r="691" spans="1:9" x14ac:dyDescent="0.3">
      <c r="B691" s="60"/>
      <c r="D691" s="20"/>
      <c r="E691" s="113"/>
      <c r="F691" s="46"/>
      <c r="G691" s="44"/>
      <c r="H691" s="47"/>
    </row>
    <row r="692" spans="1:9" x14ac:dyDescent="0.3">
      <c r="A692" s="58" t="s">
        <v>512</v>
      </c>
      <c r="B692" s="211" t="s">
        <v>513</v>
      </c>
      <c r="C692" s="43" t="s">
        <v>10</v>
      </c>
      <c r="D692" s="44" t="s">
        <v>11</v>
      </c>
      <c r="E692" s="46">
        <v>0</v>
      </c>
      <c r="F692" s="46">
        <f>IF(C692="x",E692,0)</f>
        <v>0</v>
      </c>
      <c r="G692" s="44"/>
      <c r="H692" s="47"/>
    </row>
    <row r="693" spans="1:9" x14ac:dyDescent="0.3">
      <c r="B693" s="211"/>
      <c r="C693" s="51"/>
      <c r="D693" s="5" t="s">
        <v>13</v>
      </c>
      <c r="E693" s="113">
        <v>0</v>
      </c>
      <c r="F693" s="46">
        <f>IF(C693="x",E693,0)</f>
        <v>0</v>
      </c>
      <c r="G693" s="44"/>
      <c r="H693" s="47"/>
    </row>
    <row r="694" spans="1:9" ht="15.6" customHeight="1" x14ac:dyDescent="0.3">
      <c r="B694" s="20" t="s">
        <v>514</v>
      </c>
      <c r="D694" s="20"/>
      <c r="E694" s="113"/>
      <c r="F694" s="46"/>
      <c r="G694" s="44"/>
      <c r="H694" s="47"/>
    </row>
    <row r="695" spans="1:9" ht="28.8" x14ac:dyDescent="0.3">
      <c r="B695" s="57" t="s">
        <v>515</v>
      </c>
      <c r="D695" s="20"/>
      <c r="E695" s="113"/>
      <c r="F695" s="46"/>
      <c r="G695" s="44"/>
      <c r="H695" s="47"/>
    </row>
    <row r="696" spans="1:9" x14ac:dyDescent="0.3">
      <c r="B696" s="60"/>
      <c r="D696" s="20"/>
      <c r="E696" s="113"/>
      <c r="F696" s="46"/>
      <c r="G696" s="44"/>
      <c r="H696" s="47"/>
    </row>
    <row r="697" spans="1:9" s="180" customFormat="1" x14ac:dyDescent="0.3">
      <c r="A697" s="58" t="s">
        <v>516</v>
      </c>
      <c r="B697" s="209" t="s">
        <v>517</v>
      </c>
      <c r="C697" s="84" t="s">
        <v>10</v>
      </c>
      <c r="D697" s="45" t="s">
        <v>11</v>
      </c>
      <c r="E697" s="45">
        <v>10</v>
      </c>
      <c r="F697" s="46">
        <f>IF(C697="x",E697,0)</f>
        <v>10</v>
      </c>
      <c r="G697" s="44"/>
      <c r="H697" s="47"/>
      <c r="I697" s="179"/>
    </row>
    <row r="698" spans="1:9" s="180" customFormat="1" x14ac:dyDescent="0.3">
      <c r="A698" s="58"/>
      <c r="B698" s="209"/>
      <c r="C698" s="84"/>
      <c r="D698" s="45" t="s">
        <v>13</v>
      </c>
      <c r="E698" s="45">
        <v>0</v>
      </c>
      <c r="F698" s="46">
        <f>IF(C698="x",E698,0)</f>
        <v>0</v>
      </c>
      <c r="G698" s="44"/>
      <c r="H698" s="47"/>
      <c r="I698" s="59"/>
    </row>
    <row r="699" spans="1:9" s="180" customFormat="1" x14ac:dyDescent="0.3">
      <c r="A699" s="58"/>
      <c r="B699" s="209"/>
      <c r="C699" s="84"/>
      <c r="D699" s="45" t="s">
        <v>19</v>
      </c>
      <c r="E699" s="45">
        <v>10</v>
      </c>
      <c r="F699" s="46">
        <f>IF(C699="x",E699,0)</f>
        <v>0</v>
      </c>
      <c r="G699" s="44"/>
      <c r="H699" s="47"/>
      <c r="I699" s="59"/>
    </row>
    <row r="700" spans="1:9" s="180" customFormat="1" x14ac:dyDescent="0.3">
      <c r="A700" s="58"/>
      <c r="B700" s="20" t="s">
        <v>518</v>
      </c>
      <c r="C700" s="5"/>
      <c r="D700" s="5"/>
      <c r="E700" s="5"/>
      <c r="F700" s="46"/>
      <c r="G700" s="44"/>
      <c r="H700" s="47"/>
      <c r="I700" s="59"/>
    </row>
    <row r="701" spans="1:9" s="180" customFormat="1" x14ac:dyDescent="0.3">
      <c r="A701" s="58"/>
      <c r="B701" s="57" t="e">
        <f>#REF!</f>
        <v>#REF!</v>
      </c>
      <c r="C701" s="5"/>
      <c r="D701" s="5"/>
      <c r="E701" s="5"/>
      <c r="F701" s="46"/>
      <c r="G701" s="44"/>
      <c r="H701" s="47"/>
      <c r="I701" s="59"/>
    </row>
    <row r="702" spans="1:9" s="180" customFormat="1" x14ac:dyDescent="0.3">
      <c r="A702" s="58"/>
      <c r="B702" s="70"/>
      <c r="C702" s="5"/>
      <c r="D702" s="5"/>
      <c r="E702" s="5"/>
      <c r="F702" s="46"/>
      <c r="G702" s="44"/>
      <c r="H702" s="47"/>
      <c r="I702" s="93"/>
    </row>
    <row r="703" spans="1:9" s="180" customFormat="1" x14ac:dyDescent="0.3">
      <c r="A703" s="58" t="s">
        <v>519</v>
      </c>
      <c r="B703" s="209" t="s">
        <v>520</v>
      </c>
      <c r="C703" s="84"/>
      <c r="D703" s="45" t="s">
        <v>188</v>
      </c>
      <c r="E703" s="45">
        <v>15</v>
      </c>
      <c r="F703" s="46">
        <f t="shared" ref="F703:F708" si="2">IF(C703="x",E703,0)</f>
        <v>0</v>
      </c>
      <c r="G703" s="44"/>
      <c r="H703" s="47"/>
      <c r="I703" s="179"/>
    </row>
    <row r="704" spans="1:9" s="180" customFormat="1" x14ac:dyDescent="0.3">
      <c r="A704" s="58"/>
      <c r="B704" s="209"/>
      <c r="C704" s="84" t="s">
        <v>10</v>
      </c>
      <c r="D704" s="45" t="s">
        <v>189</v>
      </c>
      <c r="E704" s="45">
        <v>12</v>
      </c>
      <c r="F704" s="46">
        <f t="shared" si="2"/>
        <v>12</v>
      </c>
      <c r="G704" s="44"/>
      <c r="H704" s="47"/>
      <c r="I704" s="59"/>
    </row>
    <row r="705" spans="1:9" s="180" customFormat="1" x14ac:dyDescent="0.3">
      <c r="A705" s="58"/>
      <c r="B705" s="209"/>
      <c r="C705" s="84"/>
      <c r="D705" s="45" t="s">
        <v>190</v>
      </c>
      <c r="E705" s="45">
        <v>8</v>
      </c>
      <c r="F705" s="46">
        <f t="shared" si="2"/>
        <v>0</v>
      </c>
      <c r="G705" s="44"/>
      <c r="H705" s="47"/>
      <c r="I705" s="59"/>
    </row>
    <row r="706" spans="1:9" s="180" customFormat="1" x14ac:dyDescent="0.3">
      <c r="A706" s="58"/>
      <c r="B706" s="209"/>
      <c r="C706" s="84"/>
      <c r="D706" s="45" t="s">
        <v>191</v>
      </c>
      <c r="E706" s="45">
        <v>4</v>
      </c>
      <c r="F706" s="46">
        <f t="shared" si="2"/>
        <v>0</v>
      </c>
      <c r="G706" s="44"/>
      <c r="H706" s="47"/>
      <c r="I706" s="59"/>
    </row>
    <row r="707" spans="1:9" s="180" customFormat="1" x14ac:dyDescent="0.3">
      <c r="A707" s="58"/>
      <c r="B707" s="209"/>
      <c r="C707" s="84"/>
      <c r="D707" s="45" t="s">
        <v>192</v>
      </c>
      <c r="E707" s="45">
        <v>0</v>
      </c>
      <c r="F707" s="46">
        <f t="shared" si="2"/>
        <v>0</v>
      </c>
      <c r="G707" s="44"/>
      <c r="H707" s="47"/>
      <c r="I707" s="59"/>
    </row>
    <row r="708" spans="1:9" s="180" customFormat="1" x14ac:dyDescent="0.3">
      <c r="A708" s="58"/>
      <c r="B708" s="5"/>
      <c r="C708" s="84"/>
      <c r="D708" s="45" t="s">
        <v>139</v>
      </c>
      <c r="E708" s="45">
        <v>15</v>
      </c>
      <c r="F708" s="46">
        <f t="shared" si="2"/>
        <v>0</v>
      </c>
      <c r="G708" s="44"/>
      <c r="H708" s="47"/>
      <c r="I708" s="59"/>
    </row>
    <row r="709" spans="1:9" s="180" customFormat="1" ht="43.2" x14ac:dyDescent="0.3">
      <c r="A709" s="58"/>
      <c r="B709" s="20" t="s">
        <v>521</v>
      </c>
      <c r="C709" s="5"/>
      <c r="D709" s="5"/>
      <c r="E709" s="5"/>
      <c r="F709" s="46"/>
      <c r="G709" s="44"/>
      <c r="H709" s="47"/>
      <c r="I709" s="59"/>
    </row>
    <row r="710" spans="1:9" s="180" customFormat="1" x14ac:dyDescent="0.3">
      <c r="A710" s="58"/>
      <c r="B710" s="57" t="s">
        <v>522</v>
      </c>
      <c r="C710" s="5"/>
      <c r="D710" s="5"/>
      <c r="E710" s="5"/>
      <c r="F710" s="46"/>
      <c r="G710" s="44"/>
      <c r="H710" s="47"/>
      <c r="I710" s="59"/>
    </row>
    <row r="711" spans="1:9" x14ac:dyDescent="0.3">
      <c r="B711" s="70"/>
      <c r="D711" s="20"/>
      <c r="E711" s="113"/>
      <c r="F711" s="46"/>
      <c r="G711" s="44"/>
      <c r="H711" s="47"/>
    </row>
    <row r="712" spans="1:9" x14ac:dyDescent="0.3">
      <c r="A712" s="58" t="s">
        <v>523</v>
      </c>
      <c r="B712" s="205" t="s">
        <v>524</v>
      </c>
      <c r="C712" s="43" t="s">
        <v>10</v>
      </c>
      <c r="D712" s="44" t="s">
        <v>11</v>
      </c>
      <c r="E712" s="46">
        <v>10</v>
      </c>
      <c r="F712" s="46">
        <f>IF(C712="x",E712,0)</f>
        <v>10</v>
      </c>
      <c r="G712" s="44"/>
      <c r="H712" s="47"/>
      <c r="I712" s="207"/>
    </row>
    <row r="713" spans="1:9" x14ac:dyDescent="0.3">
      <c r="A713" s="58"/>
      <c r="B713" s="205"/>
      <c r="C713" s="51"/>
      <c r="D713" s="5" t="s">
        <v>13</v>
      </c>
      <c r="E713" s="113">
        <v>0</v>
      </c>
      <c r="F713" s="46">
        <f>IF(C713="x",E713,0)</f>
        <v>0</v>
      </c>
      <c r="G713" s="44"/>
      <c r="H713" s="47"/>
      <c r="I713" s="207"/>
    </row>
    <row r="714" spans="1:9" x14ac:dyDescent="0.3">
      <c r="B714" s="20" t="s">
        <v>525</v>
      </c>
      <c r="D714" s="20"/>
      <c r="E714" s="113"/>
      <c r="F714" s="46"/>
      <c r="G714" s="44"/>
      <c r="H714" s="47"/>
    </row>
    <row r="715" spans="1:9" ht="72" x14ac:dyDescent="0.3">
      <c r="A715" s="58"/>
      <c r="B715" s="57" t="s">
        <v>526</v>
      </c>
      <c r="D715" s="20"/>
      <c r="E715" s="113"/>
      <c r="F715" s="46"/>
      <c r="G715" s="44"/>
      <c r="H715" s="47"/>
    </row>
    <row r="716" spans="1:9" x14ac:dyDescent="0.3">
      <c r="A716" s="58"/>
      <c r="B716" s="70"/>
      <c r="D716" s="20"/>
      <c r="E716" s="113"/>
      <c r="F716" s="46"/>
      <c r="G716" s="44"/>
      <c r="H716" s="47"/>
    </row>
    <row r="717" spans="1:9" x14ac:dyDescent="0.3">
      <c r="A717" s="58" t="s">
        <v>527</v>
      </c>
      <c r="B717" s="205" t="s">
        <v>528</v>
      </c>
      <c r="C717" s="43"/>
      <c r="D717" s="44" t="s">
        <v>529</v>
      </c>
      <c r="E717" s="46">
        <v>0</v>
      </c>
      <c r="F717" s="46">
        <f>IF(C717="x",E717,0)</f>
        <v>0</v>
      </c>
      <c r="G717" s="44"/>
      <c r="H717" s="47"/>
      <c r="I717" s="207"/>
    </row>
    <row r="718" spans="1:9" x14ac:dyDescent="0.3">
      <c r="A718" s="58"/>
      <c r="B718" s="205"/>
      <c r="C718" s="43"/>
      <c r="D718" s="44" t="s">
        <v>530</v>
      </c>
      <c r="E718" s="46">
        <v>0</v>
      </c>
      <c r="F718" s="46">
        <f>IF(C718="x",E718,0)</f>
        <v>0</v>
      </c>
      <c r="G718" s="44"/>
      <c r="H718" s="47"/>
      <c r="I718" s="207"/>
    </row>
    <row r="719" spans="1:9" x14ac:dyDescent="0.3">
      <c r="A719" s="58"/>
      <c r="B719" s="205"/>
      <c r="C719" s="43"/>
      <c r="D719" s="44" t="s">
        <v>531</v>
      </c>
      <c r="E719" s="46">
        <v>0</v>
      </c>
      <c r="F719" s="46">
        <f>IF(C719="x",E719,0)</f>
        <v>0</v>
      </c>
      <c r="G719" s="44"/>
      <c r="H719" s="47"/>
      <c r="I719" s="207"/>
    </row>
    <row r="720" spans="1:9" x14ac:dyDescent="0.3">
      <c r="A720" s="58"/>
      <c r="B720" s="205"/>
      <c r="C720" s="51" t="s">
        <v>10</v>
      </c>
      <c r="D720" s="5" t="s">
        <v>532</v>
      </c>
      <c r="E720" s="113">
        <v>0</v>
      </c>
      <c r="F720" s="46">
        <f>IF(C720="x",E720,0)</f>
        <v>0</v>
      </c>
      <c r="G720" s="44"/>
      <c r="H720" s="47"/>
      <c r="I720" s="207"/>
    </row>
    <row r="721" spans="1:9" x14ac:dyDescent="0.3">
      <c r="B721" s="70"/>
      <c r="D721" s="20"/>
      <c r="E721" s="113"/>
      <c r="F721" s="46"/>
      <c r="G721" s="44"/>
      <c r="H721" s="47"/>
    </row>
    <row r="722" spans="1:9" s="63" customFormat="1" ht="14.55" customHeight="1" x14ac:dyDescent="0.3">
      <c r="A722" s="58">
        <v>95</v>
      </c>
      <c r="B722" s="205" t="s">
        <v>533</v>
      </c>
      <c r="C722" s="43"/>
      <c r="D722" s="44" t="s">
        <v>11</v>
      </c>
      <c r="E722" s="46">
        <v>10</v>
      </c>
      <c r="F722" s="46">
        <f>IF(C722="x",E722,0)</f>
        <v>0</v>
      </c>
      <c r="G722" s="44"/>
      <c r="H722" s="47"/>
      <c r="I722" s="210"/>
    </row>
    <row r="723" spans="1:9" s="63" customFormat="1" x14ac:dyDescent="0.3">
      <c r="A723" s="68"/>
      <c r="B723" s="205"/>
      <c r="C723" s="43" t="s">
        <v>10</v>
      </c>
      <c r="D723" s="44" t="s">
        <v>13</v>
      </c>
      <c r="E723" s="46">
        <v>0</v>
      </c>
      <c r="F723" s="46">
        <f>IF(C723="x",E723,0)</f>
        <v>0</v>
      </c>
      <c r="G723" s="44"/>
      <c r="H723" s="47"/>
      <c r="I723" s="210"/>
    </row>
    <row r="724" spans="1:9" s="63" customFormat="1" ht="16.05" customHeight="1" x14ac:dyDescent="0.3">
      <c r="A724" s="68"/>
      <c r="B724" s="20" t="s">
        <v>534</v>
      </c>
      <c r="C724" s="5"/>
      <c r="D724" s="20"/>
      <c r="E724" s="172"/>
      <c r="F724" s="46"/>
      <c r="G724" s="44"/>
      <c r="H724" s="47"/>
      <c r="I724" s="65"/>
    </row>
    <row r="725" spans="1:9" s="63" customFormat="1" ht="43.2" x14ac:dyDescent="0.3">
      <c r="A725" s="68"/>
      <c r="B725" s="57" t="s">
        <v>535</v>
      </c>
      <c r="C725" s="5"/>
      <c r="D725" s="20"/>
      <c r="E725" s="172"/>
      <c r="F725" s="46"/>
      <c r="G725" s="44"/>
      <c r="H725" s="47"/>
      <c r="I725" s="65"/>
    </row>
    <row r="726" spans="1:9" s="63" customFormat="1" x14ac:dyDescent="0.3">
      <c r="A726" s="68"/>
      <c r="B726" s="69"/>
      <c r="C726" s="5"/>
      <c r="E726" s="172"/>
      <c r="F726" s="46"/>
      <c r="G726" s="44"/>
      <c r="H726" s="47"/>
      <c r="I726" s="65"/>
    </row>
    <row r="727" spans="1:9" s="63" customFormat="1" x14ac:dyDescent="0.3">
      <c r="A727" s="58">
        <v>96</v>
      </c>
      <c r="B727" s="205" t="s">
        <v>536</v>
      </c>
      <c r="C727" s="43" t="s">
        <v>10</v>
      </c>
      <c r="D727" s="44" t="s">
        <v>11</v>
      </c>
      <c r="E727" s="113">
        <v>10</v>
      </c>
      <c r="F727" s="46">
        <f>IF(C727="x",E727,0)</f>
        <v>10</v>
      </c>
      <c r="G727" s="44"/>
      <c r="H727" s="47"/>
      <c r="I727" s="65"/>
    </row>
    <row r="728" spans="1:9" s="63" customFormat="1" x14ac:dyDescent="0.3">
      <c r="A728" s="68"/>
      <c r="B728" s="205"/>
      <c r="C728" s="43"/>
      <c r="D728" s="44" t="s">
        <v>13</v>
      </c>
      <c r="E728" s="113">
        <v>0</v>
      </c>
      <c r="F728" s="46">
        <f>IF(C728="x",E728,0)</f>
        <v>0</v>
      </c>
      <c r="G728" s="44"/>
      <c r="H728" s="47"/>
      <c r="I728" s="65"/>
    </row>
    <row r="729" spans="1:9" s="63" customFormat="1" x14ac:dyDescent="0.3">
      <c r="A729" s="68"/>
      <c r="B729" s="20" t="s">
        <v>537</v>
      </c>
      <c r="C729" s="5"/>
      <c r="D729" s="20"/>
      <c r="E729" s="172"/>
      <c r="F729" s="46"/>
      <c r="G729" s="44"/>
      <c r="H729" s="47"/>
      <c r="I729" s="65"/>
    </row>
    <row r="730" spans="1:9" s="63" customFormat="1" ht="115.2" x14ac:dyDescent="0.3">
      <c r="A730" s="68"/>
      <c r="B730" s="57" t="s">
        <v>538</v>
      </c>
      <c r="C730" s="5"/>
      <c r="D730" s="20"/>
      <c r="E730" s="172"/>
      <c r="F730" s="46"/>
      <c r="G730" s="44"/>
      <c r="H730" s="47"/>
      <c r="I730" s="65"/>
    </row>
    <row r="731" spans="1:9" s="63" customFormat="1" x14ac:dyDescent="0.3">
      <c r="A731" s="68"/>
      <c r="B731" s="69"/>
      <c r="C731" s="5"/>
      <c r="E731" s="172"/>
      <c r="F731" s="46"/>
      <c r="G731" s="44"/>
      <c r="H731" s="47"/>
      <c r="I731" s="65"/>
    </row>
    <row r="732" spans="1:9" x14ac:dyDescent="0.3">
      <c r="A732" s="58">
        <v>97</v>
      </c>
      <c r="B732" s="205" t="s">
        <v>539</v>
      </c>
      <c r="C732" s="51"/>
      <c r="D732" s="5" t="s">
        <v>11</v>
      </c>
      <c r="E732" s="113">
        <v>10</v>
      </c>
      <c r="F732" s="46">
        <f>IF(C732="x",E732,0)</f>
        <v>0</v>
      </c>
      <c r="G732" s="44"/>
      <c r="H732" s="47"/>
      <c r="I732" s="207" t="s">
        <v>540</v>
      </c>
    </row>
    <row r="733" spans="1:9" x14ac:dyDescent="0.3">
      <c r="A733" s="58"/>
      <c r="B733" s="205"/>
      <c r="C733" s="51" t="s">
        <v>10</v>
      </c>
      <c r="D733" s="5" t="s">
        <v>13</v>
      </c>
      <c r="E733" s="113">
        <v>0</v>
      </c>
      <c r="F733" s="46">
        <f>IF(C733="x",E733,0)</f>
        <v>0</v>
      </c>
      <c r="G733" s="44"/>
      <c r="H733" s="47"/>
      <c r="I733" s="207"/>
    </row>
    <row r="734" spans="1:9" ht="28.8" x14ac:dyDescent="0.3">
      <c r="A734" s="58"/>
      <c r="B734" s="181" t="s">
        <v>541</v>
      </c>
      <c r="D734" s="20"/>
      <c r="E734" s="113"/>
      <c r="F734" s="46"/>
      <c r="G734" s="44"/>
      <c r="H734" s="47"/>
      <c r="I734" s="59"/>
    </row>
    <row r="735" spans="1:9" x14ac:dyDescent="0.3">
      <c r="B735" s="57" t="e">
        <f>#REF!</f>
        <v>#REF!</v>
      </c>
      <c r="D735" s="20"/>
      <c r="E735" s="113"/>
      <c r="F735" s="46"/>
      <c r="G735" s="44"/>
      <c r="H735" s="47"/>
    </row>
    <row r="736" spans="1:9" s="63" customFormat="1" x14ac:dyDescent="0.3">
      <c r="A736" s="68"/>
      <c r="B736" s="69"/>
      <c r="C736" s="5"/>
      <c r="E736" s="172"/>
      <c r="F736" s="46"/>
      <c r="G736" s="44"/>
      <c r="H736" s="47"/>
      <c r="I736" s="65"/>
    </row>
    <row r="737" spans="1:9" ht="15.6" x14ac:dyDescent="0.3">
      <c r="B737" s="175" t="s">
        <v>542</v>
      </c>
      <c r="C737" s="176"/>
      <c r="D737" s="176"/>
      <c r="E737" s="176"/>
      <c r="F737" s="177">
        <f>SUM(F738:F790)</f>
        <v>130</v>
      </c>
      <c r="G737" s="176"/>
      <c r="H737" s="178"/>
      <c r="I737" s="176"/>
    </row>
    <row r="738" spans="1:9" x14ac:dyDescent="0.3">
      <c r="A738" s="58">
        <v>98</v>
      </c>
      <c r="B738" s="205" t="s">
        <v>543</v>
      </c>
      <c r="C738" s="43" t="s">
        <v>10</v>
      </c>
      <c r="D738" s="44" t="s">
        <v>11</v>
      </c>
      <c r="E738" s="46">
        <v>30</v>
      </c>
      <c r="F738" s="46">
        <f>IF(C738="x",E738,0)</f>
        <v>30</v>
      </c>
      <c r="G738" s="44"/>
      <c r="H738" s="47"/>
      <c r="I738" s="207" t="s">
        <v>544</v>
      </c>
    </row>
    <row r="739" spans="1:9" x14ac:dyDescent="0.3">
      <c r="A739" s="58"/>
      <c r="B739" s="205"/>
      <c r="C739" s="51"/>
      <c r="D739" s="5" t="s">
        <v>13</v>
      </c>
      <c r="E739" s="113">
        <v>0</v>
      </c>
      <c r="F739" s="46">
        <f>IF(C739="x",E739,0)</f>
        <v>0</v>
      </c>
      <c r="G739" s="44"/>
      <c r="H739" s="47"/>
      <c r="I739" s="207"/>
    </row>
    <row r="740" spans="1:9" x14ac:dyDescent="0.3">
      <c r="A740" s="58"/>
      <c r="B740" s="20" t="s">
        <v>545</v>
      </c>
      <c r="D740" s="20"/>
      <c r="E740" s="113"/>
      <c r="F740" s="46"/>
      <c r="G740" s="44"/>
      <c r="H740" s="47"/>
      <c r="I740" s="59"/>
    </row>
    <row r="741" spans="1:9" ht="374.4" x14ac:dyDescent="0.3">
      <c r="B741" s="57" t="s">
        <v>546</v>
      </c>
      <c r="D741" s="20"/>
      <c r="E741" s="113"/>
      <c r="F741" s="46"/>
      <c r="G741" s="66" t="s">
        <v>547</v>
      </c>
      <c r="H741" s="67" t="s">
        <v>548</v>
      </c>
    </row>
    <row r="742" spans="1:9" x14ac:dyDescent="0.3">
      <c r="B742" s="20"/>
      <c r="D742" s="20"/>
      <c r="E742" s="113"/>
      <c r="F742" s="46"/>
      <c r="G742" s="44"/>
      <c r="H742" s="47"/>
      <c r="I742" s="59"/>
    </row>
    <row r="743" spans="1:9" x14ac:dyDescent="0.3">
      <c r="A743" s="58">
        <v>99</v>
      </c>
      <c r="B743" s="205" t="s">
        <v>549</v>
      </c>
      <c r="C743" s="43" t="s">
        <v>10</v>
      </c>
      <c r="D743" s="44" t="s">
        <v>11</v>
      </c>
      <c r="E743" s="46">
        <v>10</v>
      </c>
      <c r="F743" s="46">
        <f>IF(C743="x",E743,0)</f>
        <v>10</v>
      </c>
      <c r="G743" s="44"/>
      <c r="H743" s="47"/>
      <c r="I743" s="207"/>
    </row>
    <row r="744" spans="1:9" x14ac:dyDescent="0.3">
      <c r="A744" s="58"/>
      <c r="B744" s="205"/>
      <c r="C744" s="51"/>
      <c r="D744" s="5" t="s">
        <v>13</v>
      </c>
      <c r="E744" s="113">
        <v>0</v>
      </c>
      <c r="F744" s="46">
        <f>IF(C744="x",E744,0)</f>
        <v>0</v>
      </c>
      <c r="G744" s="44"/>
      <c r="H744" s="47"/>
      <c r="I744" s="207"/>
    </row>
    <row r="745" spans="1:9" x14ac:dyDescent="0.3">
      <c r="B745" s="70"/>
      <c r="D745" s="20"/>
      <c r="E745" s="113"/>
      <c r="F745" s="46"/>
      <c r="G745" s="44"/>
      <c r="H745" s="47"/>
    </row>
    <row r="746" spans="1:9" x14ac:dyDescent="0.3">
      <c r="A746" s="58">
        <v>100</v>
      </c>
      <c r="B746" s="205" t="s">
        <v>550</v>
      </c>
      <c r="C746" s="43" t="s">
        <v>10</v>
      </c>
      <c r="D746" s="44" t="s">
        <v>11</v>
      </c>
      <c r="E746" s="46">
        <v>10</v>
      </c>
      <c r="F746" s="46">
        <f>IF(C746="x",E746,0)</f>
        <v>10</v>
      </c>
      <c r="G746" s="44"/>
      <c r="H746" s="47"/>
      <c r="I746" s="207" t="s">
        <v>551</v>
      </c>
    </row>
    <row r="747" spans="1:9" x14ac:dyDescent="0.3">
      <c r="A747" s="58"/>
      <c r="B747" s="205"/>
      <c r="C747" s="51"/>
      <c r="D747" s="5" t="s">
        <v>13</v>
      </c>
      <c r="E747" s="113">
        <v>0</v>
      </c>
      <c r="F747" s="46">
        <f>IF(C747="x",E747,0)</f>
        <v>0</v>
      </c>
      <c r="G747" s="44"/>
      <c r="H747" s="47"/>
      <c r="I747" s="207"/>
    </row>
    <row r="748" spans="1:9" x14ac:dyDescent="0.3">
      <c r="A748" s="58"/>
      <c r="B748" s="20" t="s">
        <v>552</v>
      </c>
      <c r="D748" s="20"/>
      <c r="E748" s="113"/>
      <c r="F748" s="46"/>
      <c r="G748" s="44"/>
      <c r="H748" s="47"/>
    </row>
    <row r="749" spans="1:9" ht="43.2" x14ac:dyDescent="0.3">
      <c r="B749" s="57" t="s">
        <v>553</v>
      </c>
      <c r="D749" s="20"/>
      <c r="E749" s="113"/>
      <c r="F749" s="46"/>
      <c r="G749" s="44"/>
      <c r="H749" s="47"/>
    </row>
    <row r="750" spans="1:9" x14ac:dyDescent="0.3">
      <c r="B750" s="60"/>
      <c r="D750" s="20"/>
      <c r="E750" s="113"/>
      <c r="F750" s="46"/>
      <c r="G750" s="44"/>
      <c r="H750" s="47"/>
    </row>
    <row r="751" spans="1:9" x14ac:dyDescent="0.3">
      <c r="A751" s="58">
        <v>101</v>
      </c>
      <c r="B751" s="205" t="s">
        <v>554</v>
      </c>
      <c r="C751" s="43" t="s">
        <v>10</v>
      </c>
      <c r="D751" s="44" t="s">
        <v>11</v>
      </c>
      <c r="E751" s="46">
        <v>15</v>
      </c>
      <c r="F751" s="46">
        <f>IF(C751="x",E751,0)</f>
        <v>15</v>
      </c>
      <c r="G751" s="44"/>
      <c r="H751" s="47"/>
      <c r="I751" s="207" t="s">
        <v>555</v>
      </c>
    </row>
    <row r="752" spans="1:9" x14ac:dyDescent="0.3">
      <c r="A752" s="58"/>
      <c r="B752" s="205"/>
      <c r="C752" s="51"/>
      <c r="D752" s="5" t="s">
        <v>13</v>
      </c>
      <c r="E752" s="113">
        <v>0</v>
      </c>
      <c r="F752" s="46">
        <f>IF(C752="x",E752,0)</f>
        <v>0</v>
      </c>
      <c r="G752" s="44"/>
      <c r="H752" s="47"/>
      <c r="I752" s="207"/>
    </row>
    <row r="753" spans="1:9" x14ac:dyDescent="0.3">
      <c r="B753" s="20" t="s">
        <v>556</v>
      </c>
      <c r="D753" s="20"/>
      <c r="E753" s="113"/>
      <c r="F753" s="46"/>
      <c r="G753" s="44"/>
      <c r="H753" s="47"/>
    </row>
    <row r="754" spans="1:9" ht="43.2" x14ac:dyDescent="0.3">
      <c r="A754" s="58"/>
      <c r="B754" s="57" t="s">
        <v>557</v>
      </c>
      <c r="D754" s="20"/>
      <c r="E754" s="113"/>
      <c r="F754" s="46"/>
      <c r="G754" s="44"/>
      <c r="H754" s="47"/>
    </row>
    <row r="755" spans="1:9" x14ac:dyDescent="0.3">
      <c r="B755" s="60"/>
      <c r="D755" s="20"/>
      <c r="E755" s="113"/>
      <c r="F755" s="46"/>
      <c r="G755" s="44"/>
      <c r="H755" s="47"/>
    </row>
    <row r="756" spans="1:9" x14ac:dyDescent="0.3">
      <c r="A756" s="58">
        <v>102</v>
      </c>
      <c r="B756" s="205" t="s">
        <v>558</v>
      </c>
      <c r="C756" s="43" t="s">
        <v>10</v>
      </c>
      <c r="D756" s="44" t="s">
        <v>11</v>
      </c>
      <c r="E756" s="46">
        <v>10</v>
      </c>
      <c r="F756" s="46">
        <f>IF(C756="x",E756,0)</f>
        <v>10</v>
      </c>
      <c r="G756" s="44"/>
      <c r="H756" s="47"/>
      <c r="I756" s="207"/>
    </row>
    <row r="757" spans="1:9" x14ac:dyDescent="0.3">
      <c r="A757" s="58"/>
      <c r="B757" s="205"/>
      <c r="C757" s="51"/>
      <c r="D757" s="5" t="s">
        <v>13</v>
      </c>
      <c r="E757" s="113">
        <v>0</v>
      </c>
      <c r="F757" s="46">
        <f>IF(C757="x",E757,0)</f>
        <v>0</v>
      </c>
      <c r="G757" s="44"/>
      <c r="H757" s="47"/>
      <c r="I757" s="207"/>
    </row>
    <row r="758" spans="1:9" x14ac:dyDescent="0.3">
      <c r="A758" s="58"/>
      <c r="B758" s="20" t="s">
        <v>559</v>
      </c>
      <c r="D758" s="20"/>
      <c r="E758" s="113"/>
      <c r="F758" s="46"/>
      <c r="G758" s="44"/>
      <c r="H758" s="47"/>
    </row>
    <row r="759" spans="1:9" x14ac:dyDescent="0.3">
      <c r="B759" s="57" t="s">
        <v>560</v>
      </c>
      <c r="D759" s="20"/>
      <c r="E759" s="113"/>
      <c r="F759" s="46"/>
      <c r="G759" s="44"/>
      <c r="H759" s="47"/>
    </row>
    <row r="760" spans="1:9" x14ac:dyDescent="0.3">
      <c r="B760" s="70"/>
      <c r="D760" s="20"/>
      <c r="E760" s="113"/>
      <c r="F760" s="46"/>
      <c r="G760" s="44"/>
      <c r="H760" s="47"/>
    </row>
    <row r="761" spans="1:9" x14ac:dyDescent="0.3">
      <c r="A761" s="58">
        <v>103</v>
      </c>
      <c r="B761" s="205" t="s">
        <v>561</v>
      </c>
      <c r="C761" s="102" t="s">
        <v>10</v>
      </c>
      <c r="D761" s="45" t="s">
        <v>11</v>
      </c>
      <c r="E761" s="46">
        <v>10</v>
      </c>
      <c r="F761" s="46">
        <v>0</v>
      </c>
      <c r="G761" s="44"/>
      <c r="H761" s="47"/>
      <c r="I761" s="206"/>
    </row>
    <row r="762" spans="1:9" x14ac:dyDescent="0.3">
      <c r="A762" s="58"/>
      <c r="B762" s="205"/>
      <c r="C762" s="84"/>
      <c r="D762" s="45" t="s">
        <v>13</v>
      </c>
      <c r="E762" s="113">
        <v>0</v>
      </c>
      <c r="F762" s="46">
        <f>IF(C762="x",E762,0)</f>
        <v>0</v>
      </c>
      <c r="G762" s="44"/>
      <c r="H762" s="47"/>
      <c r="I762" s="206"/>
    </row>
    <row r="763" spans="1:9" x14ac:dyDescent="0.3">
      <c r="B763" s="20" t="s">
        <v>562</v>
      </c>
      <c r="D763" s="20"/>
      <c r="E763" s="113"/>
      <c r="F763" s="46"/>
      <c r="G763" s="44"/>
      <c r="H763" s="47"/>
    </row>
    <row r="764" spans="1:9" ht="72" x14ac:dyDescent="0.3">
      <c r="A764" s="58"/>
      <c r="B764" s="57" t="s">
        <v>563</v>
      </c>
      <c r="D764" s="20"/>
      <c r="E764" s="113"/>
      <c r="F764" s="46"/>
      <c r="G764" s="103" t="s">
        <v>564</v>
      </c>
      <c r="H764" s="67" t="s">
        <v>565</v>
      </c>
    </row>
    <row r="765" spans="1:9" x14ac:dyDescent="0.3">
      <c r="A765" s="58"/>
      <c r="B765" s="70"/>
      <c r="D765" s="20"/>
      <c r="E765" s="113"/>
      <c r="F765" s="46"/>
      <c r="G765" s="44"/>
      <c r="H765" s="47"/>
      <c r="I765" s="93"/>
    </row>
    <row r="766" spans="1:9" x14ac:dyDescent="0.3">
      <c r="A766" s="58" t="s">
        <v>566</v>
      </c>
      <c r="B766" s="205" t="s">
        <v>567</v>
      </c>
      <c r="C766" s="84" t="s">
        <v>10</v>
      </c>
      <c r="D766" s="45" t="s">
        <v>11</v>
      </c>
      <c r="E766" s="46">
        <v>15</v>
      </c>
      <c r="F766" s="46">
        <f>IF(C766="x",E766,0)</f>
        <v>15</v>
      </c>
      <c r="G766" s="44"/>
      <c r="H766" s="47"/>
      <c r="I766" s="206"/>
    </row>
    <row r="767" spans="1:9" x14ac:dyDescent="0.3">
      <c r="A767" s="58"/>
      <c r="B767" s="205"/>
      <c r="C767" s="84"/>
      <c r="D767" s="45" t="s">
        <v>13</v>
      </c>
      <c r="E767" s="113">
        <v>0</v>
      </c>
      <c r="F767" s="46">
        <f>IF(C767="x",E767,0)</f>
        <v>0</v>
      </c>
      <c r="G767" s="44"/>
      <c r="H767" s="47"/>
      <c r="I767" s="206"/>
    </row>
    <row r="768" spans="1:9" x14ac:dyDescent="0.3">
      <c r="A768" s="58"/>
      <c r="B768" s="20" t="s">
        <v>568</v>
      </c>
      <c r="D768" s="20"/>
      <c r="E768" s="113"/>
      <c r="F768" s="46"/>
      <c r="G768" s="44"/>
      <c r="H768" s="47"/>
    </row>
    <row r="769" spans="1:9" ht="28.8" x14ac:dyDescent="0.3">
      <c r="B769" s="57" t="s">
        <v>569</v>
      </c>
      <c r="D769" s="20"/>
      <c r="E769" s="113"/>
      <c r="F769" s="46"/>
      <c r="G769" s="44"/>
      <c r="H769" s="47"/>
    </row>
    <row r="770" spans="1:9" x14ac:dyDescent="0.3">
      <c r="B770" s="148"/>
      <c r="D770" s="20"/>
      <c r="E770" s="113"/>
      <c r="F770" s="46"/>
      <c r="G770" s="44"/>
      <c r="H770" s="47"/>
    </row>
    <row r="771" spans="1:9" x14ac:dyDescent="0.3">
      <c r="A771" s="58" t="s">
        <v>570</v>
      </c>
      <c r="B771" s="205" t="s">
        <v>571</v>
      </c>
      <c r="C771" s="43"/>
      <c r="D771" s="44" t="s">
        <v>572</v>
      </c>
      <c r="E771" s="46">
        <v>0</v>
      </c>
      <c r="F771" s="46">
        <f>IF(C771="x",E771,0)</f>
        <v>0</v>
      </c>
      <c r="G771" s="44"/>
      <c r="H771" s="47"/>
      <c r="I771" s="207"/>
    </row>
    <row r="772" spans="1:9" x14ac:dyDescent="0.3">
      <c r="A772" s="58"/>
      <c r="B772" s="205"/>
      <c r="C772" s="43"/>
      <c r="D772" s="44" t="s">
        <v>573</v>
      </c>
      <c r="E772" s="46">
        <v>0</v>
      </c>
      <c r="F772" s="46">
        <f>IF(C772="x",E772,0)</f>
        <v>0</v>
      </c>
      <c r="G772" s="44"/>
      <c r="H772" s="47"/>
      <c r="I772" s="207"/>
    </row>
    <row r="773" spans="1:9" x14ac:dyDescent="0.3">
      <c r="A773" s="58"/>
      <c r="B773" s="205"/>
      <c r="C773" s="43" t="s">
        <v>10</v>
      </c>
      <c r="D773" s="44" t="s">
        <v>574</v>
      </c>
      <c r="E773" s="46">
        <v>0</v>
      </c>
      <c r="F773" s="46">
        <f>IF(C773="x",E773,0)</f>
        <v>0</v>
      </c>
      <c r="G773" s="44"/>
      <c r="H773" s="47"/>
      <c r="I773" s="207"/>
    </row>
    <row r="774" spans="1:9" x14ac:dyDescent="0.3">
      <c r="A774" s="58"/>
      <c r="B774" s="205"/>
      <c r="C774" s="51"/>
      <c r="D774" s="5" t="s">
        <v>575</v>
      </c>
      <c r="E774" s="113">
        <v>0</v>
      </c>
      <c r="F774" s="46">
        <f>IF(C774="x",E774,0)</f>
        <v>0</v>
      </c>
      <c r="G774" s="44"/>
      <c r="H774" s="47"/>
      <c r="I774" s="207"/>
    </row>
    <row r="775" spans="1:9" x14ac:dyDescent="0.3">
      <c r="A775" s="58"/>
      <c r="B775" s="5"/>
      <c r="C775" s="62"/>
      <c r="D775" s="5"/>
      <c r="E775" s="113"/>
      <c r="F775" s="46"/>
      <c r="G775" s="44"/>
      <c r="H775" s="47"/>
      <c r="I775" s="59"/>
    </row>
    <row r="776" spans="1:9" s="20" customFormat="1" x14ac:dyDescent="0.3">
      <c r="A776" s="58" t="s">
        <v>576</v>
      </c>
      <c r="B776" s="205" t="s">
        <v>577</v>
      </c>
      <c r="C776" s="43" t="s">
        <v>10</v>
      </c>
      <c r="D776" s="44" t="s">
        <v>11</v>
      </c>
      <c r="E776" s="46">
        <v>10</v>
      </c>
      <c r="F776" s="46">
        <f>IF(C776="x",E776,0)</f>
        <v>10</v>
      </c>
      <c r="G776" s="44"/>
      <c r="H776" s="47"/>
      <c r="I776" s="207"/>
    </row>
    <row r="777" spans="1:9" s="20" customFormat="1" x14ac:dyDescent="0.3">
      <c r="A777" s="58"/>
      <c r="B777" s="205"/>
      <c r="C777" s="43"/>
      <c r="D777" s="44" t="s">
        <v>13</v>
      </c>
      <c r="E777" s="46">
        <v>0</v>
      </c>
      <c r="F777" s="46">
        <f>IF(C777="x",E777,0)</f>
        <v>0</v>
      </c>
      <c r="G777" s="44"/>
      <c r="H777" s="47"/>
      <c r="I777" s="207"/>
    </row>
    <row r="778" spans="1:9" s="20" customFormat="1" x14ac:dyDescent="0.3">
      <c r="A778" s="58"/>
      <c r="B778" s="20" t="s">
        <v>568</v>
      </c>
      <c r="C778" s="5"/>
      <c r="E778" s="113"/>
      <c r="F778" s="46"/>
      <c r="G778" s="44"/>
      <c r="H778" s="47"/>
      <c r="I778" s="59"/>
    </row>
    <row r="779" spans="1:9" s="20" customFormat="1" ht="72" x14ac:dyDescent="0.3">
      <c r="A779" s="58"/>
      <c r="B779" s="57" t="s">
        <v>578</v>
      </c>
      <c r="C779" s="5"/>
      <c r="E779" s="113"/>
      <c r="F779" s="46"/>
      <c r="G779" s="44"/>
      <c r="H779" s="47"/>
      <c r="I779" s="59"/>
    </row>
    <row r="780" spans="1:9" s="20" customFormat="1" x14ac:dyDescent="0.3">
      <c r="A780" s="58"/>
      <c r="B780" s="5"/>
      <c r="C780" s="47"/>
      <c r="D780" s="44"/>
      <c r="E780" s="46"/>
      <c r="F780" s="46"/>
      <c r="G780" s="44"/>
      <c r="H780" s="47"/>
      <c r="I780" s="59"/>
    </row>
    <row r="781" spans="1:9" s="20" customFormat="1" x14ac:dyDescent="0.3">
      <c r="A781" s="58" t="s">
        <v>579</v>
      </c>
      <c r="B781" s="205" t="s">
        <v>580</v>
      </c>
      <c r="C781" s="84" t="s">
        <v>10</v>
      </c>
      <c r="D781" s="45" t="s">
        <v>11</v>
      </c>
      <c r="E781" s="46">
        <v>15</v>
      </c>
      <c r="F781" s="46">
        <f>IF(C781="x",E781,0)</f>
        <v>15</v>
      </c>
      <c r="G781" s="44"/>
      <c r="H781" s="47"/>
      <c r="I781" s="59"/>
    </row>
    <row r="782" spans="1:9" s="20" customFormat="1" x14ac:dyDescent="0.3">
      <c r="A782" s="58"/>
      <c r="B782" s="205"/>
      <c r="C782" s="84"/>
      <c r="D782" s="45" t="s">
        <v>13</v>
      </c>
      <c r="E782" s="46">
        <v>0</v>
      </c>
      <c r="F782" s="46">
        <f>IF(C782="x",E782,0)</f>
        <v>0</v>
      </c>
      <c r="G782" s="44"/>
      <c r="H782" s="47"/>
      <c r="I782" s="59"/>
    </row>
    <row r="783" spans="1:9" s="20" customFormat="1" x14ac:dyDescent="0.3">
      <c r="A783" s="58"/>
      <c r="B783" s="20" t="s">
        <v>387</v>
      </c>
      <c r="C783" s="5"/>
      <c r="E783" s="113"/>
      <c r="F783" s="46"/>
      <c r="G783" s="44"/>
      <c r="H783" s="47"/>
      <c r="I783" s="59"/>
    </row>
    <row r="784" spans="1:9" s="20" customFormat="1" ht="43.2" x14ac:dyDescent="0.3">
      <c r="A784" s="58"/>
      <c r="B784" s="57" t="s">
        <v>581</v>
      </c>
      <c r="C784" s="5"/>
      <c r="E784" s="113"/>
      <c r="F784" s="46"/>
      <c r="G784" s="44"/>
      <c r="H784" s="47"/>
      <c r="I784" s="59"/>
    </row>
    <row r="785" spans="1:9" s="20" customFormat="1" x14ac:dyDescent="0.3">
      <c r="A785" s="58"/>
      <c r="B785" s="70"/>
      <c r="C785" s="5"/>
      <c r="E785" s="113"/>
      <c r="F785" s="46"/>
      <c r="G785" s="44"/>
      <c r="H785" s="47"/>
      <c r="I785" s="93"/>
    </row>
    <row r="786" spans="1:9" s="20" customFormat="1" x14ac:dyDescent="0.3">
      <c r="A786" s="58" t="s">
        <v>582</v>
      </c>
      <c r="B786" s="205" t="s">
        <v>583</v>
      </c>
      <c r="C786" s="84" t="s">
        <v>10</v>
      </c>
      <c r="D786" s="45" t="s">
        <v>11</v>
      </c>
      <c r="E786" s="46">
        <v>15</v>
      </c>
      <c r="F786" s="46">
        <f>IF(C786="x",E786,0)</f>
        <v>15</v>
      </c>
      <c r="G786" s="44"/>
      <c r="H786" s="47"/>
      <c r="I786" s="207" t="s">
        <v>584</v>
      </c>
    </row>
    <row r="787" spans="1:9" s="20" customFormat="1" x14ac:dyDescent="0.3">
      <c r="A787" s="58"/>
      <c r="B787" s="205"/>
      <c r="C787" s="84"/>
      <c r="D787" s="45" t="s">
        <v>13</v>
      </c>
      <c r="E787" s="46">
        <v>0</v>
      </c>
      <c r="F787" s="46">
        <f>IF(C787="x",E787,0)</f>
        <v>0</v>
      </c>
      <c r="G787" s="44"/>
      <c r="H787" s="47"/>
      <c r="I787" s="207"/>
    </row>
    <row r="788" spans="1:9" s="20" customFormat="1" x14ac:dyDescent="0.3">
      <c r="A788" s="58"/>
      <c r="B788" s="20" t="s">
        <v>585</v>
      </c>
      <c r="C788" s="5"/>
      <c r="E788" s="113"/>
      <c r="F788" s="46"/>
      <c r="G788" s="44"/>
      <c r="H788" s="47"/>
      <c r="I788" s="59"/>
    </row>
    <row r="789" spans="1:9" s="20" customFormat="1" ht="42.6" customHeight="1" x14ac:dyDescent="0.3">
      <c r="A789" s="58"/>
      <c r="B789" s="57" t="s">
        <v>586</v>
      </c>
      <c r="C789" s="5"/>
      <c r="E789" s="113"/>
      <c r="F789" s="46"/>
      <c r="G789" s="44"/>
      <c r="H789" s="47"/>
      <c r="I789" s="59"/>
    </row>
    <row r="790" spans="1:9" x14ac:dyDescent="0.3">
      <c r="B790" s="70"/>
      <c r="D790" s="20"/>
      <c r="E790" s="113"/>
      <c r="F790" s="46"/>
      <c r="G790" s="44"/>
      <c r="H790" s="47"/>
      <c r="I790" s="93"/>
    </row>
    <row r="791" spans="1:9" x14ac:dyDescent="0.3">
      <c r="A791" s="182"/>
      <c r="B791" s="183" t="s">
        <v>587</v>
      </c>
      <c r="C791" s="184"/>
      <c r="D791" s="184"/>
      <c r="E791" s="184"/>
      <c r="F791" s="185"/>
      <c r="G791" s="186"/>
      <c r="H791" s="187"/>
      <c r="I791" s="184"/>
    </row>
    <row r="792" spans="1:9" x14ac:dyDescent="0.3">
      <c r="B792" s="4"/>
      <c r="E792" s="116"/>
      <c r="F792" s="116"/>
      <c r="G792" s="21"/>
      <c r="H792" s="117"/>
    </row>
    <row r="793" spans="1:9" x14ac:dyDescent="0.3">
      <c r="F793" s="46"/>
      <c r="G793" s="44"/>
      <c r="H793" s="47"/>
    </row>
    <row r="794" spans="1:9" ht="25.8" x14ac:dyDescent="0.3">
      <c r="A794" s="160"/>
      <c r="B794" s="188" t="s">
        <v>588</v>
      </c>
      <c r="C794" s="188"/>
      <c r="D794" s="188"/>
      <c r="E794" s="188"/>
      <c r="F794" s="189">
        <f>SUM(F797,F829,F890,F955)</f>
        <v>561</v>
      </c>
      <c r="G794" s="188"/>
      <c r="H794" s="190"/>
      <c r="I794" s="188"/>
    </row>
    <row r="795" spans="1:9" ht="100.8" x14ac:dyDescent="0.3">
      <c r="B795" s="3" t="s">
        <v>589</v>
      </c>
      <c r="E795" s="116"/>
      <c r="F795" s="46"/>
      <c r="G795" s="44"/>
      <c r="H795" s="47"/>
    </row>
    <row r="796" spans="1:9" x14ac:dyDescent="0.3">
      <c r="B796" s="122" t="s">
        <v>3</v>
      </c>
      <c r="C796" s="66"/>
      <c r="D796" s="122" t="s">
        <v>4</v>
      </c>
      <c r="E796" s="165"/>
      <c r="F796" s="165"/>
      <c r="G796" s="166"/>
      <c r="H796" s="167"/>
      <c r="I796" s="127" t="s">
        <v>5</v>
      </c>
    </row>
    <row r="797" spans="1:9" ht="15.6" x14ac:dyDescent="0.3">
      <c r="B797" s="191" t="s">
        <v>590</v>
      </c>
      <c r="C797" s="192"/>
      <c r="D797" s="192"/>
      <c r="E797" s="192"/>
      <c r="F797" s="193">
        <f>SUM(F798:F828)</f>
        <v>93</v>
      </c>
      <c r="G797" s="192"/>
      <c r="H797" s="194"/>
      <c r="I797" s="192"/>
    </row>
    <row r="798" spans="1:9" x14ac:dyDescent="0.3">
      <c r="A798" s="58">
        <v>106</v>
      </c>
      <c r="B798" s="205" t="s">
        <v>591</v>
      </c>
      <c r="C798" s="51" t="s">
        <v>10</v>
      </c>
      <c r="D798" s="5" t="s">
        <v>11</v>
      </c>
      <c r="E798" s="113">
        <v>20</v>
      </c>
      <c r="F798" s="46">
        <f>IF(C798="x",E798,0)</f>
        <v>20</v>
      </c>
      <c r="G798" s="44"/>
      <c r="H798" s="47"/>
      <c r="I798" s="207" t="s">
        <v>592</v>
      </c>
    </row>
    <row r="799" spans="1:9" x14ac:dyDescent="0.3">
      <c r="A799" s="58"/>
      <c r="B799" s="205"/>
      <c r="C799" s="51"/>
      <c r="D799" s="5" t="s">
        <v>13</v>
      </c>
      <c r="E799" s="113">
        <v>0</v>
      </c>
      <c r="F799" s="46">
        <f>IF(C799="x",E799,0)</f>
        <v>0</v>
      </c>
      <c r="G799" s="44"/>
      <c r="H799" s="47"/>
      <c r="I799" s="207"/>
    </row>
    <row r="800" spans="1:9" x14ac:dyDescent="0.3">
      <c r="A800" s="58"/>
      <c r="B800" s="181" t="s">
        <v>593</v>
      </c>
      <c r="D800" s="5"/>
      <c r="E800" s="113"/>
      <c r="F800" s="46"/>
      <c r="G800" s="44"/>
      <c r="H800" s="47"/>
      <c r="I800" s="59"/>
    </row>
    <row r="801" spans="1:9" ht="28.8" x14ac:dyDescent="0.3">
      <c r="B801" s="57" t="s">
        <v>594</v>
      </c>
      <c r="D801" s="5"/>
      <c r="E801" s="113"/>
      <c r="F801" s="46"/>
      <c r="G801" s="44"/>
      <c r="H801" s="47"/>
    </row>
    <row r="802" spans="1:9" x14ac:dyDescent="0.3">
      <c r="B802" s="20"/>
      <c r="D802" s="5"/>
      <c r="E802" s="113"/>
      <c r="F802" s="46"/>
      <c r="G802" s="44"/>
      <c r="H802" s="47"/>
      <c r="I802" s="59"/>
    </row>
    <row r="803" spans="1:9" x14ac:dyDescent="0.3">
      <c r="A803" s="1">
        <v>107</v>
      </c>
      <c r="B803" s="205" t="s">
        <v>595</v>
      </c>
      <c r="C803" s="84"/>
      <c r="D803" s="195">
        <v>1</v>
      </c>
      <c r="E803" s="196">
        <v>20</v>
      </c>
      <c r="F803" s="46">
        <f t="shared" ref="F803:F808" si="3">IF(C803="x",E803,0)</f>
        <v>0</v>
      </c>
      <c r="G803" s="44"/>
      <c r="H803" s="47"/>
    </row>
    <row r="804" spans="1:9" x14ac:dyDescent="0.3">
      <c r="B804" s="205"/>
      <c r="C804" s="84" t="s">
        <v>10</v>
      </c>
      <c r="D804" s="45" t="s">
        <v>596</v>
      </c>
      <c r="E804" s="196">
        <v>18</v>
      </c>
      <c r="F804" s="46">
        <f t="shared" si="3"/>
        <v>18</v>
      </c>
      <c r="G804" s="44"/>
      <c r="H804" s="47"/>
    </row>
    <row r="805" spans="1:9" x14ac:dyDescent="0.3">
      <c r="B805" s="205"/>
      <c r="C805" s="84"/>
      <c r="D805" s="45" t="s">
        <v>597</v>
      </c>
      <c r="E805" s="196">
        <v>15</v>
      </c>
      <c r="F805" s="46">
        <f t="shared" si="3"/>
        <v>0</v>
      </c>
      <c r="G805" s="44"/>
      <c r="H805" s="47"/>
    </row>
    <row r="806" spans="1:9" x14ac:dyDescent="0.3">
      <c r="B806" s="205"/>
      <c r="C806" s="84"/>
      <c r="D806" s="45" t="s">
        <v>598</v>
      </c>
      <c r="E806" s="196">
        <v>11</v>
      </c>
      <c r="F806" s="46">
        <f t="shared" si="3"/>
        <v>0</v>
      </c>
      <c r="G806" s="44"/>
      <c r="H806" s="47"/>
    </row>
    <row r="807" spans="1:9" x14ac:dyDescent="0.3">
      <c r="B807" s="205"/>
      <c r="C807" s="84"/>
      <c r="D807" s="45" t="s">
        <v>599</v>
      </c>
      <c r="E807" s="196">
        <v>6</v>
      </c>
      <c r="F807" s="46">
        <f t="shared" si="3"/>
        <v>0</v>
      </c>
      <c r="G807" s="44"/>
      <c r="H807" s="47"/>
    </row>
    <row r="808" spans="1:9" x14ac:dyDescent="0.3">
      <c r="B808" s="205"/>
      <c r="C808" s="84"/>
      <c r="D808" s="45" t="s">
        <v>600</v>
      </c>
      <c r="E808" s="196">
        <v>0</v>
      </c>
      <c r="F808" s="46">
        <f t="shared" si="3"/>
        <v>0</v>
      </c>
      <c r="G808" s="44"/>
      <c r="H808" s="47"/>
    </row>
    <row r="809" spans="1:9" x14ac:dyDescent="0.3">
      <c r="B809" s="70"/>
      <c r="D809" s="5"/>
      <c r="E809" s="113"/>
      <c r="F809" s="46"/>
      <c r="G809" s="44"/>
      <c r="H809" s="47"/>
      <c r="I809" s="93"/>
    </row>
    <row r="810" spans="1:9" x14ac:dyDescent="0.3">
      <c r="A810" s="1">
        <v>108</v>
      </c>
      <c r="B810" s="205" t="s">
        <v>601</v>
      </c>
      <c r="C810" s="84"/>
      <c r="D810" s="45" t="s">
        <v>602</v>
      </c>
      <c r="E810" s="196">
        <v>40</v>
      </c>
      <c r="F810" s="46">
        <f>IF(C810="x",E810,0)</f>
        <v>0</v>
      </c>
      <c r="G810" s="44"/>
      <c r="H810" s="47"/>
    </row>
    <row r="811" spans="1:9" x14ac:dyDescent="0.3">
      <c r="B811" s="205"/>
      <c r="C811" s="84" t="s">
        <v>10</v>
      </c>
      <c r="D811" s="45" t="s">
        <v>603</v>
      </c>
      <c r="E811" s="196">
        <v>15</v>
      </c>
      <c r="F811" s="46">
        <f>IF(C811="x",E811,0)</f>
        <v>15</v>
      </c>
      <c r="G811" s="44"/>
      <c r="H811" s="47"/>
    </row>
    <row r="812" spans="1:9" x14ac:dyDescent="0.3">
      <c r="B812" s="205"/>
      <c r="C812" s="84"/>
      <c r="D812" s="45" t="s">
        <v>604</v>
      </c>
      <c r="E812" s="196">
        <v>5</v>
      </c>
      <c r="F812" s="46">
        <f>IF(C812="x",E812,0)</f>
        <v>0</v>
      </c>
      <c r="G812" s="44"/>
      <c r="H812" s="47"/>
    </row>
    <row r="813" spans="1:9" x14ac:dyDescent="0.3">
      <c r="B813" s="205"/>
      <c r="C813" s="84"/>
      <c r="D813" s="45" t="s">
        <v>605</v>
      </c>
      <c r="E813" s="196">
        <v>0</v>
      </c>
      <c r="F813" s="46">
        <f>IF(C813="x",E813,0)</f>
        <v>0</v>
      </c>
      <c r="G813" s="44"/>
      <c r="H813" s="47"/>
    </row>
    <row r="814" spans="1:9" x14ac:dyDescent="0.3">
      <c r="A814" s="58"/>
      <c r="B814" s="181" t="s">
        <v>606</v>
      </c>
      <c r="D814" s="5"/>
      <c r="E814" s="113"/>
      <c r="F814" s="46"/>
      <c r="G814" s="44"/>
      <c r="H814" s="47"/>
      <c r="I814" s="59"/>
    </row>
    <row r="815" spans="1:9" x14ac:dyDescent="0.3">
      <c r="B815" s="57" t="s">
        <v>607</v>
      </c>
      <c r="D815" s="5"/>
      <c r="E815" s="113"/>
      <c r="F815" s="46"/>
      <c r="G815" s="44"/>
      <c r="H815" s="47"/>
    </row>
    <row r="816" spans="1:9" x14ac:dyDescent="0.3">
      <c r="B816" s="70"/>
      <c r="D816" s="5"/>
      <c r="E816" s="113"/>
      <c r="F816" s="46"/>
      <c r="G816" s="44"/>
      <c r="H816" s="47"/>
      <c r="I816" s="93"/>
    </row>
    <row r="817" spans="1:9" x14ac:dyDescent="0.3">
      <c r="A817" s="1">
        <v>109</v>
      </c>
      <c r="B817" s="205" t="s">
        <v>608</v>
      </c>
      <c r="C817" s="84"/>
      <c r="D817" s="45" t="s">
        <v>188</v>
      </c>
      <c r="E817" s="196">
        <v>30</v>
      </c>
      <c r="F817" s="46">
        <f>IF(C817="x",E817,0)</f>
        <v>0</v>
      </c>
      <c r="G817" s="44"/>
      <c r="H817" s="47"/>
      <c r="I817" s="206" t="s">
        <v>609</v>
      </c>
    </row>
    <row r="818" spans="1:9" x14ac:dyDescent="0.3">
      <c r="B818" s="205"/>
      <c r="C818" s="84" t="s">
        <v>10</v>
      </c>
      <c r="D818" s="45" t="s">
        <v>189</v>
      </c>
      <c r="E818" s="196">
        <v>20</v>
      </c>
      <c r="F818" s="46">
        <f>IF(C818="x",E818,0)</f>
        <v>20</v>
      </c>
      <c r="G818" s="44"/>
      <c r="H818" s="47"/>
      <c r="I818" s="206"/>
    </row>
    <row r="819" spans="1:9" x14ac:dyDescent="0.3">
      <c r="B819" s="205"/>
      <c r="C819" s="84"/>
      <c r="D819" s="45" t="s">
        <v>190</v>
      </c>
      <c r="E819" s="196">
        <v>15</v>
      </c>
      <c r="F819" s="46">
        <f>IF(C819="x",E819,0)</f>
        <v>0</v>
      </c>
      <c r="G819" s="44"/>
      <c r="H819" s="47"/>
      <c r="I819" s="206"/>
    </row>
    <row r="820" spans="1:9" x14ac:dyDescent="0.3">
      <c r="B820" s="205"/>
      <c r="C820" s="84"/>
      <c r="D820" s="45" t="s">
        <v>191</v>
      </c>
      <c r="E820" s="196">
        <v>5</v>
      </c>
      <c r="F820" s="46">
        <f>IF(C820="x",E820,0)</f>
        <v>0</v>
      </c>
      <c r="G820" s="44"/>
      <c r="H820" s="47"/>
      <c r="I820" s="206"/>
    </row>
    <row r="821" spans="1:9" x14ac:dyDescent="0.3">
      <c r="B821" s="205"/>
      <c r="C821" s="84"/>
      <c r="D821" s="45" t="s">
        <v>192</v>
      </c>
      <c r="E821" s="196">
        <v>0</v>
      </c>
      <c r="F821" s="46">
        <f>IF(C821="x",E821,0)</f>
        <v>0</v>
      </c>
      <c r="G821" s="44"/>
      <c r="H821" s="47"/>
      <c r="I821" s="206"/>
    </row>
    <row r="822" spans="1:9" x14ac:dyDescent="0.3">
      <c r="B822" s="5"/>
      <c r="C822" s="101"/>
      <c r="D822" s="45"/>
      <c r="E822" s="196"/>
      <c r="F822" s="46"/>
      <c r="G822" s="44"/>
      <c r="H822" s="47"/>
    </row>
    <row r="823" spans="1:9" x14ac:dyDescent="0.3">
      <c r="A823" s="58">
        <v>110</v>
      </c>
      <c r="B823" s="209" t="s">
        <v>610</v>
      </c>
      <c r="C823" s="51" t="s">
        <v>10</v>
      </c>
      <c r="D823" s="5" t="s">
        <v>11</v>
      </c>
      <c r="E823" s="113">
        <v>20</v>
      </c>
      <c r="F823" s="46">
        <f>IF(C823="x",E823,0)</f>
        <v>20</v>
      </c>
      <c r="G823" s="44"/>
      <c r="H823" s="47"/>
    </row>
    <row r="824" spans="1:9" x14ac:dyDescent="0.3">
      <c r="B824" s="209"/>
      <c r="C824" s="51"/>
      <c r="D824" s="5" t="s">
        <v>13</v>
      </c>
      <c r="E824" s="113">
        <v>0</v>
      </c>
      <c r="F824" s="46">
        <f>IF(C824="x",E824,0)</f>
        <v>0</v>
      </c>
      <c r="G824" s="44"/>
      <c r="H824" s="47"/>
    </row>
    <row r="825" spans="1:9" x14ac:dyDescent="0.3">
      <c r="B825" s="209"/>
      <c r="C825" s="62"/>
      <c r="D825" s="5"/>
      <c r="E825" s="113"/>
      <c r="F825" s="46"/>
      <c r="G825" s="44"/>
      <c r="H825" s="47"/>
    </row>
    <row r="826" spans="1:9" x14ac:dyDescent="0.3">
      <c r="B826" s="20" t="s">
        <v>276</v>
      </c>
      <c r="D826" s="20"/>
      <c r="E826" s="113"/>
      <c r="F826" s="46"/>
      <c r="G826" s="44"/>
      <c r="H826" s="47"/>
    </row>
    <row r="827" spans="1:9" x14ac:dyDescent="0.3">
      <c r="B827" s="57" t="s">
        <v>611</v>
      </c>
      <c r="D827" s="20"/>
      <c r="E827" s="113"/>
      <c r="F827" s="46"/>
      <c r="G827" s="44"/>
      <c r="H827" s="47"/>
    </row>
    <row r="828" spans="1:9" x14ac:dyDescent="0.3">
      <c r="B828" s="60"/>
      <c r="D828" s="5"/>
      <c r="E828" s="113"/>
      <c r="F828" s="46"/>
      <c r="G828" s="44"/>
      <c r="H828" s="47"/>
    </row>
    <row r="829" spans="1:9" ht="15.6" x14ac:dyDescent="0.3">
      <c r="B829" s="191" t="s">
        <v>612</v>
      </c>
      <c r="C829" s="192"/>
      <c r="D829" s="192"/>
      <c r="E829" s="192"/>
      <c r="F829" s="193">
        <f>SUM(F830:F889)</f>
        <v>150</v>
      </c>
      <c r="G829" s="192"/>
      <c r="H829" s="194"/>
      <c r="I829" s="192"/>
    </row>
    <row r="830" spans="1:9" x14ac:dyDescent="0.3">
      <c r="A830" s="58" t="s">
        <v>613</v>
      </c>
      <c r="B830" s="205" t="s">
        <v>614</v>
      </c>
      <c r="C830" s="51" t="s">
        <v>10</v>
      </c>
      <c r="D830" s="5" t="s">
        <v>11</v>
      </c>
      <c r="E830" s="113">
        <v>20</v>
      </c>
      <c r="F830" s="46">
        <f>IF(C830="x",E830,0)</f>
        <v>20</v>
      </c>
      <c r="G830" s="44"/>
      <c r="H830" s="47"/>
      <c r="I830" s="207"/>
    </row>
    <row r="831" spans="1:9" x14ac:dyDescent="0.3">
      <c r="A831" s="58"/>
      <c r="B831" s="205"/>
      <c r="C831" s="51"/>
      <c r="D831" s="5" t="s">
        <v>29</v>
      </c>
      <c r="E831" s="113">
        <v>0</v>
      </c>
      <c r="F831" s="46">
        <f>IF(C831="x",E831,0)</f>
        <v>0</v>
      </c>
      <c r="G831" s="44"/>
      <c r="H831" s="47"/>
      <c r="I831" s="207"/>
    </row>
    <row r="832" spans="1:9" ht="28.8" x14ac:dyDescent="0.3">
      <c r="B832" s="20" t="s">
        <v>615</v>
      </c>
      <c r="D832" s="5"/>
      <c r="E832" s="113"/>
      <c r="F832" s="46"/>
      <c r="G832" s="44"/>
      <c r="H832" s="47"/>
    </row>
    <row r="833" spans="1:9" ht="57.6" x14ac:dyDescent="0.3">
      <c r="A833" s="58"/>
      <c r="B833" s="57" t="s">
        <v>616</v>
      </c>
      <c r="D833" s="5"/>
      <c r="E833" s="113"/>
      <c r="F833" s="46"/>
      <c r="G833" s="44"/>
      <c r="H833" s="47"/>
      <c r="I833" s="59"/>
    </row>
    <row r="834" spans="1:9" x14ac:dyDescent="0.3">
      <c r="A834" s="58"/>
      <c r="B834" s="20"/>
      <c r="D834" s="5"/>
      <c r="E834" s="113"/>
      <c r="F834" s="46"/>
      <c r="G834" s="44"/>
      <c r="H834" s="47"/>
      <c r="I834" s="59"/>
    </row>
    <row r="835" spans="1:9" x14ac:dyDescent="0.3">
      <c r="A835" s="58" t="s">
        <v>617</v>
      </c>
      <c r="B835" s="205" t="s">
        <v>618</v>
      </c>
      <c r="C835" s="51" t="s">
        <v>10</v>
      </c>
      <c r="D835" s="5" t="s">
        <v>11</v>
      </c>
      <c r="E835" s="113">
        <v>15</v>
      </c>
      <c r="F835" s="46">
        <f>IF(C835="x",E835,0)</f>
        <v>15</v>
      </c>
      <c r="G835" s="44"/>
      <c r="H835" s="47"/>
      <c r="I835" s="207" t="s">
        <v>619</v>
      </c>
    </row>
    <row r="836" spans="1:9" x14ac:dyDescent="0.3">
      <c r="A836" s="58"/>
      <c r="B836" s="205"/>
      <c r="C836" s="51"/>
      <c r="D836" s="5" t="s">
        <v>13</v>
      </c>
      <c r="E836" s="113">
        <v>0</v>
      </c>
      <c r="F836" s="46">
        <f>IF(C836="x",E836,0)</f>
        <v>0</v>
      </c>
      <c r="G836" s="44"/>
      <c r="H836" s="47"/>
      <c r="I836" s="207"/>
    </row>
    <row r="837" spans="1:9" ht="28.8" x14ac:dyDescent="0.3">
      <c r="A837" s="58"/>
      <c r="B837" s="20" t="s">
        <v>620</v>
      </c>
      <c r="D837" s="5"/>
      <c r="E837" s="113"/>
      <c r="F837" s="46"/>
      <c r="G837" s="44"/>
      <c r="H837" s="47"/>
      <c r="I837" s="59"/>
    </row>
    <row r="838" spans="1:9" ht="28.8" x14ac:dyDescent="0.3">
      <c r="B838" s="57" t="s">
        <v>621</v>
      </c>
      <c r="D838" s="5"/>
      <c r="E838" s="113"/>
      <c r="F838" s="46"/>
      <c r="G838" s="44"/>
      <c r="H838" s="47"/>
    </row>
    <row r="839" spans="1:9" x14ac:dyDescent="0.3">
      <c r="B839" s="20"/>
      <c r="D839" s="5"/>
      <c r="E839" s="113"/>
      <c r="F839" s="46"/>
      <c r="G839" s="44"/>
      <c r="H839" s="47"/>
      <c r="I839" s="59"/>
    </row>
    <row r="840" spans="1:9" x14ac:dyDescent="0.3">
      <c r="A840" s="58">
        <v>112</v>
      </c>
      <c r="B840" s="205" t="s">
        <v>622</v>
      </c>
      <c r="C840" s="51" t="s">
        <v>10</v>
      </c>
      <c r="D840" s="5" t="s">
        <v>11</v>
      </c>
      <c r="E840" s="113">
        <v>20</v>
      </c>
      <c r="F840" s="46">
        <f>IF(C840="x",E840,0)</f>
        <v>20</v>
      </c>
      <c r="G840" s="44"/>
      <c r="H840" s="47"/>
      <c r="I840" s="207" t="s">
        <v>623</v>
      </c>
    </row>
    <row r="841" spans="1:9" x14ac:dyDescent="0.3">
      <c r="A841" s="58"/>
      <c r="B841" s="205"/>
      <c r="C841" s="51"/>
      <c r="D841" s="5" t="s">
        <v>29</v>
      </c>
      <c r="E841" s="113">
        <v>0</v>
      </c>
      <c r="F841" s="46">
        <f>IF(C841="x",E841,0)</f>
        <v>0</v>
      </c>
      <c r="G841" s="44"/>
      <c r="H841" s="47"/>
      <c r="I841" s="207"/>
    </row>
    <row r="842" spans="1:9" x14ac:dyDescent="0.3">
      <c r="B842" s="20" t="s">
        <v>624</v>
      </c>
      <c r="D842" s="5"/>
      <c r="E842" s="113"/>
      <c r="F842" s="46"/>
      <c r="G842" s="44"/>
      <c r="H842" s="47"/>
    </row>
    <row r="843" spans="1:9" ht="115.2" x14ac:dyDescent="0.3">
      <c r="A843" s="58"/>
      <c r="B843" s="57" t="s">
        <v>625</v>
      </c>
      <c r="D843" s="5"/>
      <c r="E843" s="113"/>
      <c r="F843" s="46"/>
      <c r="G843" s="44"/>
      <c r="H843" s="47"/>
      <c r="I843" s="59"/>
    </row>
    <row r="844" spans="1:9" x14ac:dyDescent="0.3">
      <c r="A844" s="58"/>
      <c r="B844" s="20"/>
      <c r="D844" s="5"/>
      <c r="E844" s="113"/>
      <c r="F844" s="46"/>
      <c r="G844" s="44"/>
      <c r="H844" s="47"/>
      <c r="I844" s="59"/>
    </row>
    <row r="845" spans="1:9" x14ac:dyDescent="0.3">
      <c r="A845" s="58">
        <v>113</v>
      </c>
      <c r="B845" s="205" t="s">
        <v>626</v>
      </c>
      <c r="C845" s="51" t="s">
        <v>10</v>
      </c>
      <c r="D845" s="5" t="s">
        <v>11</v>
      </c>
      <c r="E845" s="113">
        <v>10</v>
      </c>
      <c r="F845" s="46">
        <f>IF(C845="x",E845,0)</f>
        <v>10</v>
      </c>
      <c r="G845" s="44"/>
      <c r="H845" s="47"/>
      <c r="I845" s="133"/>
    </row>
    <row r="846" spans="1:9" x14ac:dyDescent="0.3">
      <c r="A846" s="58"/>
      <c r="B846" s="205"/>
      <c r="C846" s="51"/>
      <c r="D846" s="5" t="s">
        <v>13</v>
      </c>
      <c r="E846" s="113">
        <v>0</v>
      </c>
      <c r="F846" s="46">
        <f>IF(C846="x",E846,0)</f>
        <v>0</v>
      </c>
      <c r="G846" s="44"/>
      <c r="H846" s="47"/>
      <c r="I846" s="133"/>
    </row>
    <row r="847" spans="1:9" x14ac:dyDescent="0.3">
      <c r="A847" s="58"/>
      <c r="B847" s="205"/>
      <c r="C847" s="51"/>
      <c r="D847" s="5" t="s">
        <v>19</v>
      </c>
      <c r="E847" s="113">
        <v>10</v>
      </c>
      <c r="F847" s="46">
        <f>IF(C847="x",E847,0)</f>
        <v>0</v>
      </c>
      <c r="G847" s="44"/>
      <c r="H847" s="47"/>
      <c r="I847" s="133"/>
    </row>
    <row r="848" spans="1:9" ht="57.6" x14ac:dyDescent="0.3">
      <c r="A848" s="58"/>
      <c r="B848" s="20" t="s">
        <v>627</v>
      </c>
      <c r="D848" s="5"/>
      <c r="E848" s="113"/>
      <c r="F848" s="46"/>
      <c r="G848" s="44"/>
      <c r="H848" s="47"/>
      <c r="I848" s="59"/>
    </row>
    <row r="849" spans="1:9" ht="72" x14ac:dyDescent="0.3">
      <c r="B849" s="57" t="s">
        <v>628</v>
      </c>
      <c r="D849" s="5"/>
      <c r="E849" s="113"/>
      <c r="F849" s="46"/>
      <c r="G849" s="103" t="s">
        <v>629</v>
      </c>
      <c r="H849" s="67" t="s">
        <v>630</v>
      </c>
    </row>
    <row r="850" spans="1:9" x14ac:dyDescent="0.3">
      <c r="B850" s="20"/>
      <c r="D850" s="5"/>
      <c r="E850" s="113"/>
      <c r="F850" s="46"/>
      <c r="G850" s="44"/>
      <c r="H850" s="47"/>
      <c r="I850" s="59"/>
    </row>
    <row r="851" spans="1:9" x14ac:dyDescent="0.3">
      <c r="A851" s="1">
        <v>114</v>
      </c>
      <c r="B851" s="205" t="s">
        <v>631</v>
      </c>
      <c r="C851" s="84"/>
      <c r="D851" s="45" t="s">
        <v>632</v>
      </c>
      <c r="E851" s="46">
        <v>10</v>
      </c>
      <c r="F851" s="46">
        <f>IF(C851="x",E851,0)</f>
        <v>0</v>
      </c>
      <c r="G851" s="44"/>
      <c r="H851" s="47"/>
      <c r="I851" s="206" t="s">
        <v>633</v>
      </c>
    </row>
    <row r="852" spans="1:9" x14ac:dyDescent="0.3">
      <c r="B852" s="205"/>
      <c r="C852" s="84" t="s">
        <v>10</v>
      </c>
      <c r="D852" s="45" t="s">
        <v>634</v>
      </c>
      <c r="E852" s="46">
        <v>10</v>
      </c>
      <c r="F852" s="46">
        <f>IF(C852="x",E852,0)</f>
        <v>10</v>
      </c>
      <c r="G852" s="44"/>
      <c r="H852" s="47"/>
      <c r="I852" s="206"/>
    </row>
    <row r="853" spans="1:9" x14ac:dyDescent="0.3">
      <c r="B853" s="205"/>
      <c r="C853" s="84"/>
      <c r="D853" s="45" t="s">
        <v>13</v>
      </c>
      <c r="E853" s="46">
        <v>0</v>
      </c>
      <c r="F853" s="46">
        <f>IF(C853="x",E853,0)</f>
        <v>0</v>
      </c>
      <c r="G853" s="44"/>
      <c r="H853" s="47"/>
      <c r="I853" s="206"/>
    </row>
    <row r="854" spans="1:9" x14ac:dyDescent="0.3">
      <c r="B854" s="205"/>
      <c r="C854" s="84"/>
      <c r="D854" s="45" t="s">
        <v>19</v>
      </c>
      <c r="E854" s="46">
        <v>10</v>
      </c>
      <c r="F854" s="46">
        <f>IF(C854="x",E854,0)</f>
        <v>0</v>
      </c>
      <c r="G854" s="44"/>
      <c r="H854" s="47"/>
      <c r="I854" s="206"/>
    </row>
    <row r="855" spans="1:9" ht="28.8" x14ac:dyDescent="0.3">
      <c r="A855" s="58"/>
      <c r="B855" s="20" t="s">
        <v>635</v>
      </c>
      <c r="D855" s="5"/>
      <c r="E855" s="113"/>
      <c r="F855" s="46"/>
      <c r="G855" s="44"/>
      <c r="H855" s="47"/>
      <c r="I855" s="59"/>
    </row>
    <row r="856" spans="1:9" ht="28.8" x14ac:dyDescent="0.3">
      <c r="B856" s="57" t="s">
        <v>636</v>
      </c>
      <c r="D856" s="5"/>
      <c r="E856" s="113"/>
      <c r="F856" s="46"/>
      <c r="G856" s="44"/>
      <c r="H856" s="47"/>
    </row>
    <row r="857" spans="1:9" x14ac:dyDescent="0.3">
      <c r="B857" s="70"/>
      <c r="D857" s="5"/>
      <c r="E857" s="113"/>
      <c r="F857" s="46"/>
      <c r="G857" s="44"/>
      <c r="H857" s="47"/>
      <c r="I857" s="93"/>
    </row>
    <row r="858" spans="1:9" x14ac:dyDescent="0.3">
      <c r="A858" s="1">
        <v>115</v>
      </c>
      <c r="B858" s="205" t="s">
        <v>637</v>
      </c>
      <c r="C858" s="84" t="s">
        <v>10</v>
      </c>
      <c r="D858" s="45" t="s">
        <v>638</v>
      </c>
      <c r="E858" s="196">
        <v>20</v>
      </c>
      <c r="F858" s="46">
        <f t="shared" ref="F858:F863" si="4">IF(C858="x",E858,0)</f>
        <v>20</v>
      </c>
      <c r="G858" s="44"/>
      <c r="H858" s="47"/>
    </row>
    <row r="859" spans="1:9" x14ac:dyDescent="0.3">
      <c r="B859" s="205"/>
      <c r="C859" s="84"/>
      <c r="D859" s="45" t="s">
        <v>639</v>
      </c>
      <c r="E859" s="196">
        <v>15</v>
      </c>
      <c r="F859" s="46">
        <f t="shared" si="4"/>
        <v>0</v>
      </c>
      <c r="G859" s="44"/>
      <c r="H859" s="47"/>
    </row>
    <row r="860" spans="1:9" x14ac:dyDescent="0.3">
      <c r="B860" s="205"/>
      <c r="C860" s="84"/>
      <c r="D860" s="45" t="s">
        <v>640</v>
      </c>
      <c r="E860" s="196">
        <v>10</v>
      </c>
      <c r="F860" s="46">
        <f t="shared" si="4"/>
        <v>0</v>
      </c>
      <c r="G860" s="44"/>
      <c r="H860" s="47"/>
    </row>
    <row r="861" spans="1:9" x14ac:dyDescent="0.3">
      <c r="B861" s="205"/>
      <c r="C861" s="84"/>
      <c r="D861" s="45" t="s">
        <v>641</v>
      </c>
      <c r="E861" s="196">
        <v>5</v>
      </c>
      <c r="F861" s="46">
        <f t="shared" si="4"/>
        <v>0</v>
      </c>
      <c r="G861" s="44"/>
      <c r="H861" s="47"/>
    </row>
    <row r="862" spans="1:9" x14ac:dyDescent="0.3">
      <c r="B862" s="205"/>
      <c r="C862" s="84"/>
      <c r="D862" s="45" t="s">
        <v>642</v>
      </c>
      <c r="E862" s="196">
        <v>2</v>
      </c>
      <c r="F862" s="46">
        <f t="shared" si="4"/>
        <v>0</v>
      </c>
      <c r="G862" s="44"/>
      <c r="H862" s="47"/>
    </row>
    <row r="863" spans="1:9" x14ac:dyDescent="0.3">
      <c r="B863" s="205"/>
      <c r="C863" s="84"/>
      <c r="D863" s="45" t="s">
        <v>643</v>
      </c>
      <c r="E863" s="196">
        <v>0</v>
      </c>
      <c r="F863" s="46">
        <f t="shared" si="4"/>
        <v>0</v>
      </c>
      <c r="G863" s="44"/>
      <c r="H863" s="47"/>
    </row>
    <row r="864" spans="1:9" x14ac:dyDescent="0.3">
      <c r="B864" s="70"/>
      <c r="D864" s="5"/>
      <c r="E864" s="113"/>
      <c r="F864" s="46"/>
      <c r="G864" s="44"/>
      <c r="H864" s="47"/>
      <c r="I864" s="93"/>
    </row>
    <row r="865" spans="1:9" ht="43.2" x14ac:dyDescent="0.3">
      <c r="A865" s="1">
        <v>116</v>
      </c>
      <c r="B865" s="205" t="s">
        <v>644</v>
      </c>
      <c r="C865" s="84" t="s">
        <v>10</v>
      </c>
      <c r="D865" s="45" t="s">
        <v>645</v>
      </c>
      <c r="E865" s="46">
        <v>10</v>
      </c>
      <c r="F865" s="46">
        <f>IF(C865="x",E865,0)</f>
        <v>10</v>
      </c>
      <c r="G865" s="197" t="s">
        <v>646</v>
      </c>
      <c r="H865" s="156"/>
    </row>
    <row r="866" spans="1:9" x14ac:dyDescent="0.3">
      <c r="B866" s="205"/>
      <c r="C866" s="84"/>
      <c r="D866" s="45" t="s">
        <v>647</v>
      </c>
      <c r="E866" s="46">
        <v>5</v>
      </c>
      <c r="F866" s="46">
        <f>IF(C866="x",E866,0)</f>
        <v>0</v>
      </c>
      <c r="G866" s="44"/>
      <c r="H866" s="47"/>
    </row>
    <row r="867" spans="1:9" x14ac:dyDescent="0.3">
      <c r="B867" s="205"/>
      <c r="C867" s="84"/>
      <c r="D867" s="45" t="s">
        <v>197</v>
      </c>
      <c r="E867" s="46">
        <v>0</v>
      </c>
      <c r="F867" s="46">
        <f>IF(C867="x",E867,0)</f>
        <v>0</v>
      </c>
      <c r="G867" s="44"/>
      <c r="H867" s="47"/>
    </row>
    <row r="868" spans="1:9" x14ac:dyDescent="0.3">
      <c r="B868" s="205"/>
      <c r="C868" s="84"/>
      <c r="D868" s="45" t="s">
        <v>174</v>
      </c>
      <c r="E868" s="46">
        <v>0</v>
      </c>
      <c r="F868" s="46">
        <f>IF(C868="x",E868,0)</f>
        <v>0</v>
      </c>
      <c r="G868" s="44"/>
      <c r="H868" s="47"/>
    </row>
    <row r="869" spans="1:9" x14ac:dyDescent="0.3">
      <c r="B869" s="70"/>
      <c r="D869" s="5"/>
      <c r="E869" s="113"/>
      <c r="F869" s="46"/>
      <c r="G869" s="44"/>
      <c r="H869" s="47"/>
      <c r="I869" s="93"/>
    </row>
    <row r="870" spans="1:9" x14ac:dyDescent="0.3">
      <c r="A870" s="1">
        <v>117</v>
      </c>
      <c r="B870" s="205" t="s">
        <v>648</v>
      </c>
      <c r="C870" s="84"/>
      <c r="D870" s="198" t="s">
        <v>649</v>
      </c>
      <c r="E870" s="199" t="s">
        <v>650</v>
      </c>
      <c r="F870" s="46">
        <f>IF(C870="x",E870,0)</f>
        <v>0</v>
      </c>
      <c r="G870" s="44"/>
      <c r="H870" s="47"/>
    </row>
    <row r="871" spans="1:9" x14ac:dyDescent="0.3">
      <c r="B871" s="205"/>
      <c r="C871" s="84" t="s">
        <v>10</v>
      </c>
      <c r="D871" s="198" t="s">
        <v>651</v>
      </c>
      <c r="E871" s="199" t="s">
        <v>652</v>
      </c>
      <c r="F871" s="46" t="str">
        <f>IF(C871="x",E871,0)</f>
        <v>5</v>
      </c>
      <c r="G871" s="44"/>
      <c r="H871" s="47"/>
    </row>
    <row r="872" spans="1:9" x14ac:dyDescent="0.3">
      <c r="B872" s="205"/>
      <c r="C872" s="84"/>
      <c r="D872" s="198" t="s">
        <v>653</v>
      </c>
      <c r="E872" s="199" t="s">
        <v>654</v>
      </c>
      <c r="F872" s="46">
        <f>IF(C872="x",E872,0)</f>
        <v>0</v>
      </c>
      <c r="G872" s="44"/>
      <c r="H872" s="47"/>
    </row>
    <row r="873" spans="1:9" x14ac:dyDescent="0.3">
      <c r="B873" s="205"/>
      <c r="C873" s="84"/>
      <c r="D873" s="198" t="s">
        <v>174</v>
      </c>
      <c r="E873" s="199" t="s">
        <v>655</v>
      </c>
      <c r="F873" s="46">
        <f>IF(C873="x",E873,0)</f>
        <v>0</v>
      </c>
      <c r="G873" s="44"/>
      <c r="H873" s="47"/>
    </row>
    <row r="874" spans="1:9" x14ac:dyDescent="0.3">
      <c r="B874" s="5"/>
      <c r="C874" s="101"/>
      <c r="D874" s="198"/>
      <c r="E874" s="199"/>
      <c r="F874" s="46"/>
      <c r="G874" s="44"/>
      <c r="H874" s="47"/>
    </row>
    <row r="875" spans="1:9" x14ac:dyDescent="0.3">
      <c r="A875" s="58">
        <v>118</v>
      </c>
      <c r="B875" s="205" t="s">
        <v>656</v>
      </c>
      <c r="C875" s="43" t="s">
        <v>10</v>
      </c>
      <c r="D875" s="44" t="s">
        <v>11</v>
      </c>
      <c r="E875" s="113">
        <v>15</v>
      </c>
      <c r="F875" s="46">
        <f>IF(C875="x",E875,0)</f>
        <v>15</v>
      </c>
      <c r="G875" s="44"/>
      <c r="H875" s="47"/>
      <c r="I875" s="207" t="s">
        <v>657</v>
      </c>
    </row>
    <row r="876" spans="1:9" x14ac:dyDescent="0.3">
      <c r="B876" s="205"/>
      <c r="C876" s="51"/>
      <c r="D876" s="5" t="s">
        <v>13</v>
      </c>
      <c r="E876" s="113">
        <v>0</v>
      </c>
      <c r="F876" s="46">
        <f>IF(C876="x",E876,0)</f>
        <v>0</v>
      </c>
      <c r="G876" s="44"/>
      <c r="H876" s="47"/>
      <c r="I876" s="207"/>
    </row>
    <row r="877" spans="1:9" x14ac:dyDescent="0.3">
      <c r="B877" s="20" t="s">
        <v>387</v>
      </c>
      <c r="D877" s="20"/>
      <c r="E877" s="113"/>
      <c r="F877" s="46"/>
      <c r="G877" s="44"/>
      <c r="H877" s="47"/>
    </row>
    <row r="878" spans="1:9" ht="216" x14ac:dyDescent="0.3">
      <c r="B878" s="57" t="s">
        <v>658</v>
      </c>
      <c r="D878" s="20"/>
      <c r="E878" s="113"/>
      <c r="F878" s="46"/>
      <c r="G878" s="44"/>
      <c r="H878" s="47"/>
    </row>
    <row r="879" spans="1:9" x14ac:dyDescent="0.3">
      <c r="B879" s="5"/>
      <c r="C879" s="101"/>
      <c r="D879" s="198"/>
      <c r="E879" s="199"/>
      <c r="F879" s="46"/>
      <c r="G879" s="44"/>
      <c r="H879" s="47"/>
    </row>
    <row r="880" spans="1:9" x14ac:dyDescent="0.3">
      <c r="A880" s="1" t="s">
        <v>659</v>
      </c>
      <c r="B880" s="205" t="s">
        <v>660</v>
      </c>
      <c r="C880" s="51" t="s">
        <v>10</v>
      </c>
      <c r="D880" s="5" t="s">
        <v>11</v>
      </c>
      <c r="E880" s="113">
        <v>15</v>
      </c>
      <c r="F880" s="46">
        <f>IF(C880="x",E880,0)</f>
        <v>15</v>
      </c>
      <c r="G880" s="44"/>
      <c r="H880" s="47"/>
      <c r="I880" s="207" t="s">
        <v>661</v>
      </c>
    </row>
    <row r="881" spans="1:9" x14ac:dyDescent="0.3">
      <c r="B881" s="205"/>
      <c r="C881" s="51"/>
      <c r="D881" s="5" t="s">
        <v>13</v>
      </c>
      <c r="E881" s="113">
        <v>0</v>
      </c>
      <c r="F881" s="46">
        <f>IF(C881="x",E881,0)</f>
        <v>0</v>
      </c>
      <c r="G881" s="44"/>
      <c r="H881" s="47"/>
      <c r="I881" s="207"/>
    </row>
    <row r="882" spans="1:9" x14ac:dyDescent="0.3">
      <c r="A882" s="58"/>
      <c r="B882" s="20" t="s">
        <v>231</v>
      </c>
      <c r="D882" s="5"/>
      <c r="E882" s="113"/>
      <c r="F882" s="46"/>
      <c r="G882" s="44"/>
      <c r="H882" s="47"/>
      <c r="I882" s="59"/>
    </row>
    <row r="883" spans="1:9" ht="57.6" x14ac:dyDescent="0.3">
      <c r="B883" s="57" t="s">
        <v>662</v>
      </c>
      <c r="D883" s="5"/>
      <c r="E883" s="113"/>
      <c r="F883" s="46"/>
      <c r="G883" s="44"/>
      <c r="H883" s="47"/>
    </row>
    <row r="884" spans="1:9" x14ac:dyDescent="0.3">
      <c r="A884" s="58"/>
      <c r="B884" s="20"/>
      <c r="D884" s="5"/>
      <c r="E884" s="113"/>
      <c r="F884" s="46"/>
      <c r="G884" s="44"/>
      <c r="H884" s="47"/>
      <c r="I884" s="59"/>
    </row>
    <row r="885" spans="1:9" x14ac:dyDescent="0.3">
      <c r="A885" s="1" t="s">
        <v>663</v>
      </c>
      <c r="B885" s="205" t="s">
        <v>664</v>
      </c>
      <c r="C885" s="51" t="s">
        <v>10</v>
      </c>
      <c r="D885" s="5" t="s">
        <v>11</v>
      </c>
      <c r="E885" s="113">
        <v>15</v>
      </c>
      <c r="F885" s="46">
        <f>IF(C885="x",E885,0)</f>
        <v>15</v>
      </c>
      <c r="G885" s="44"/>
      <c r="H885" s="47"/>
      <c r="I885" s="207" t="s">
        <v>665</v>
      </c>
    </row>
    <row r="886" spans="1:9" x14ac:dyDescent="0.3">
      <c r="B886" s="205"/>
      <c r="C886" s="51"/>
      <c r="D886" s="5" t="s">
        <v>13</v>
      </c>
      <c r="E886" s="113">
        <v>0</v>
      </c>
      <c r="F886" s="46">
        <f>IF(C886="x",E886,0)</f>
        <v>0</v>
      </c>
      <c r="G886" s="44"/>
      <c r="H886" s="47"/>
      <c r="I886" s="207"/>
    </row>
    <row r="887" spans="1:9" x14ac:dyDescent="0.3">
      <c r="A887" s="58"/>
      <c r="B887" s="20" t="s">
        <v>231</v>
      </c>
      <c r="D887" s="5"/>
      <c r="E887" s="113"/>
      <c r="F887" s="46"/>
      <c r="G887" s="44"/>
      <c r="H887" s="47"/>
      <c r="I887" s="59"/>
    </row>
    <row r="888" spans="1:9" ht="72" x14ac:dyDescent="0.3">
      <c r="B888" s="57" t="s">
        <v>666</v>
      </c>
      <c r="D888" s="5"/>
      <c r="E888" s="113"/>
      <c r="F888" s="46"/>
      <c r="G888" s="44"/>
      <c r="H888" s="47"/>
    </row>
    <row r="889" spans="1:9" x14ac:dyDescent="0.3">
      <c r="B889" s="60"/>
      <c r="D889" s="5"/>
      <c r="E889" s="113"/>
      <c r="F889" s="46"/>
      <c r="G889" s="44"/>
      <c r="H889" s="47"/>
    </row>
    <row r="890" spans="1:9" ht="15.6" x14ac:dyDescent="0.3">
      <c r="B890" s="191" t="s">
        <v>667</v>
      </c>
      <c r="C890" s="192"/>
      <c r="D890" s="192"/>
      <c r="E890" s="192"/>
      <c r="F890" s="193">
        <f>SUM(F891:F954)</f>
        <v>168</v>
      </c>
      <c r="G890" s="192"/>
      <c r="H890" s="194"/>
      <c r="I890" s="192"/>
    </row>
    <row r="891" spans="1:9" x14ac:dyDescent="0.3">
      <c r="A891" s="58">
        <v>120</v>
      </c>
      <c r="B891" s="205" t="s">
        <v>668</v>
      </c>
      <c r="C891" s="51" t="s">
        <v>10</v>
      </c>
      <c r="D891" s="5" t="s">
        <v>11</v>
      </c>
      <c r="E891" s="113">
        <v>25</v>
      </c>
      <c r="F891" s="46">
        <f>IF(C891="x",E891,0)</f>
        <v>25</v>
      </c>
      <c r="G891" s="44"/>
      <c r="H891" s="47"/>
      <c r="I891" s="207" t="s">
        <v>669</v>
      </c>
    </row>
    <row r="892" spans="1:9" x14ac:dyDescent="0.3">
      <c r="A892" s="58"/>
      <c r="B892" s="205"/>
      <c r="C892" s="51"/>
      <c r="D892" s="5" t="s">
        <v>29</v>
      </c>
      <c r="E892" s="113">
        <v>0</v>
      </c>
      <c r="F892" s="46">
        <f>IF(C892="x",E892,0)</f>
        <v>0</v>
      </c>
      <c r="G892" s="44"/>
      <c r="H892" s="47"/>
      <c r="I892" s="207"/>
    </row>
    <row r="893" spans="1:9" x14ac:dyDescent="0.3">
      <c r="B893" s="20" t="s">
        <v>670</v>
      </c>
      <c r="D893" s="5"/>
      <c r="E893" s="113"/>
      <c r="F893" s="46"/>
      <c r="G893" s="44"/>
      <c r="H893" s="47"/>
    </row>
    <row r="894" spans="1:9" ht="28.8" x14ac:dyDescent="0.3">
      <c r="A894" s="58"/>
      <c r="B894" s="57" t="s">
        <v>671</v>
      </c>
      <c r="D894" s="5"/>
      <c r="E894" s="113"/>
      <c r="F894" s="46"/>
      <c r="G894" s="44"/>
      <c r="H894" s="47"/>
      <c r="I894" s="59"/>
    </row>
    <row r="895" spans="1:9" x14ac:dyDescent="0.3">
      <c r="A895" s="58"/>
      <c r="B895" s="20"/>
      <c r="D895" s="5"/>
      <c r="E895" s="113"/>
      <c r="F895" s="46"/>
      <c r="G895" s="44"/>
      <c r="H895" s="47"/>
      <c r="I895" s="59"/>
    </row>
    <row r="896" spans="1:9" x14ac:dyDescent="0.3">
      <c r="A896" s="1">
        <v>121</v>
      </c>
      <c r="B896" s="205" t="s">
        <v>672</v>
      </c>
      <c r="C896" s="84" t="s">
        <v>10</v>
      </c>
      <c r="D896" s="45" t="s">
        <v>638</v>
      </c>
      <c r="E896" s="196">
        <v>25</v>
      </c>
      <c r="F896" s="46">
        <f t="shared" ref="F896:F902" si="5">IF(C896="x",E896,0)</f>
        <v>25</v>
      </c>
      <c r="G896" s="44"/>
      <c r="H896" s="47"/>
      <c r="I896" s="10" t="s">
        <v>673</v>
      </c>
    </row>
    <row r="897" spans="1:9" x14ac:dyDescent="0.3">
      <c r="B897" s="205"/>
      <c r="C897" s="84"/>
      <c r="D897" s="45" t="s">
        <v>639</v>
      </c>
      <c r="E897" s="196">
        <v>20</v>
      </c>
      <c r="F897" s="46">
        <f t="shared" si="5"/>
        <v>0</v>
      </c>
      <c r="G897" s="44"/>
      <c r="H897" s="47"/>
    </row>
    <row r="898" spans="1:9" x14ac:dyDescent="0.3">
      <c r="B898" s="205"/>
      <c r="C898" s="84"/>
      <c r="D898" s="45" t="s">
        <v>640</v>
      </c>
      <c r="E898" s="196">
        <v>15</v>
      </c>
      <c r="F898" s="46">
        <f t="shared" si="5"/>
        <v>0</v>
      </c>
      <c r="G898" s="44"/>
      <c r="H898" s="47"/>
    </row>
    <row r="899" spans="1:9" x14ac:dyDescent="0.3">
      <c r="B899" s="205"/>
      <c r="C899" s="84"/>
      <c r="D899" s="45" t="s">
        <v>641</v>
      </c>
      <c r="E899" s="196">
        <v>10</v>
      </c>
      <c r="F899" s="46">
        <f t="shared" si="5"/>
        <v>0</v>
      </c>
      <c r="G899" s="44"/>
      <c r="H899" s="47"/>
    </row>
    <row r="900" spans="1:9" x14ac:dyDescent="0.3">
      <c r="B900" s="205"/>
      <c r="C900" s="84"/>
      <c r="D900" s="45" t="s">
        <v>642</v>
      </c>
      <c r="E900" s="196">
        <v>5</v>
      </c>
      <c r="F900" s="46">
        <f t="shared" si="5"/>
        <v>0</v>
      </c>
      <c r="G900" s="44"/>
      <c r="H900" s="47"/>
    </row>
    <row r="901" spans="1:9" x14ac:dyDescent="0.3">
      <c r="B901" s="205"/>
      <c r="C901" s="84"/>
      <c r="D901" s="45" t="s">
        <v>643</v>
      </c>
      <c r="E901" s="196">
        <v>0</v>
      </c>
      <c r="F901" s="46">
        <f t="shared" si="5"/>
        <v>0</v>
      </c>
      <c r="G901" s="44"/>
      <c r="H901" s="47"/>
    </row>
    <row r="902" spans="1:9" x14ac:dyDescent="0.3">
      <c r="B902" s="205"/>
      <c r="C902" s="84"/>
      <c r="D902" s="45" t="s">
        <v>674</v>
      </c>
      <c r="E902" s="46">
        <v>0</v>
      </c>
      <c r="F902" s="46">
        <f t="shared" si="5"/>
        <v>0</v>
      </c>
      <c r="G902" s="44"/>
      <c r="H902" s="47"/>
    </row>
    <row r="903" spans="1:9" x14ac:dyDescent="0.3">
      <c r="A903" s="58"/>
      <c r="B903" s="181" t="s">
        <v>675</v>
      </c>
      <c r="D903" s="5"/>
      <c r="E903" s="113"/>
      <c r="F903" s="46"/>
      <c r="G903" s="44"/>
      <c r="H903" s="47"/>
      <c r="I903" s="59"/>
    </row>
    <row r="904" spans="1:9" x14ac:dyDescent="0.3">
      <c r="B904" s="57" t="e">
        <f>#REF!</f>
        <v>#REF!</v>
      </c>
      <c r="D904" s="5"/>
      <c r="E904" s="113"/>
      <c r="F904" s="46"/>
      <c r="G904" s="44"/>
      <c r="H904" s="47"/>
    </row>
    <row r="905" spans="1:9" x14ac:dyDescent="0.3">
      <c r="B905" s="70"/>
      <c r="D905" s="5"/>
      <c r="E905" s="113"/>
      <c r="F905" s="46"/>
      <c r="G905" s="44"/>
      <c r="H905" s="47"/>
      <c r="I905" s="93"/>
    </row>
    <row r="906" spans="1:9" x14ac:dyDescent="0.3">
      <c r="A906" s="1" t="s">
        <v>676</v>
      </c>
      <c r="B906" s="205" t="s">
        <v>677</v>
      </c>
      <c r="C906" s="84" t="s">
        <v>10</v>
      </c>
      <c r="D906" s="45" t="s">
        <v>638</v>
      </c>
      <c r="E906" s="196">
        <v>20</v>
      </c>
      <c r="F906" s="46">
        <f t="shared" ref="F906:F912" si="6">IF(C906="x",E906,0)</f>
        <v>20</v>
      </c>
      <c r="G906" s="44"/>
      <c r="H906" s="47"/>
    </row>
    <row r="907" spans="1:9" x14ac:dyDescent="0.3">
      <c r="B907" s="205"/>
      <c r="C907" s="84"/>
      <c r="D907" s="45" t="s">
        <v>639</v>
      </c>
      <c r="E907" s="196">
        <v>17</v>
      </c>
      <c r="F907" s="46">
        <f t="shared" si="6"/>
        <v>0</v>
      </c>
      <c r="G907" s="44"/>
      <c r="H907" s="47"/>
    </row>
    <row r="908" spans="1:9" x14ac:dyDescent="0.3">
      <c r="B908" s="205"/>
      <c r="C908" s="84"/>
      <c r="D908" s="45" t="s">
        <v>640</v>
      </c>
      <c r="E908" s="196">
        <v>14</v>
      </c>
      <c r="F908" s="46">
        <f t="shared" si="6"/>
        <v>0</v>
      </c>
      <c r="G908" s="44"/>
      <c r="H908" s="47"/>
    </row>
    <row r="909" spans="1:9" x14ac:dyDescent="0.3">
      <c r="B909" s="205"/>
      <c r="C909" s="84"/>
      <c r="D909" s="45" t="s">
        <v>641</v>
      </c>
      <c r="E909" s="196">
        <v>11</v>
      </c>
      <c r="F909" s="46">
        <f t="shared" si="6"/>
        <v>0</v>
      </c>
      <c r="G909" s="44"/>
      <c r="H909" s="47"/>
    </row>
    <row r="910" spans="1:9" x14ac:dyDescent="0.3">
      <c r="B910" s="205"/>
      <c r="C910" s="84"/>
      <c r="D910" s="45" t="s">
        <v>642</v>
      </c>
      <c r="E910" s="196">
        <v>8</v>
      </c>
      <c r="F910" s="46">
        <f t="shared" si="6"/>
        <v>0</v>
      </c>
      <c r="G910" s="44"/>
      <c r="H910" s="47"/>
    </row>
    <row r="911" spans="1:9" x14ac:dyDescent="0.3">
      <c r="B911" s="205"/>
      <c r="C911" s="84"/>
      <c r="D911" s="45" t="s">
        <v>643</v>
      </c>
      <c r="E911" s="196">
        <v>5</v>
      </c>
      <c r="F911" s="46">
        <f t="shared" si="6"/>
        <v>0</v>
      </c>
      <c r="G911" s="44"/>
      <c r="H911" s="47"/>
    </row>
    <row r="912" spans="1:9" x14ac:dyDescent="0.3">
      <c r="B912" s="205"/>
      <c r="C912" s="84"/>
      <c r="D912" s="45" t="s">
        <v>674</v>
      </c>
      <c r="E912" s="196">
        <v>0</v>
      </c>
      <c r="F912" s="46">
        <f t="shared" si="6"/>
        <v>0</v>
      </c>
      <c r="G912" s="44"/>
      <c r="H912" s="47"/>
    </row>
    <row r="913" spans="1:9" x14ac:dyDescent="0.3">
      <c r="A913" s="58"/>
      <c r="B913" s="20" t="s">
        <v>678</v>
      </c>
      <c r="D913" s="5"/>
      <c r="E913" s="113"/>
      <c r="F913" s="46"/>
      <c r="G913" s="44"/>
      <c r="H913" s="47"/>
      <c r="I913" s="59"/>
    </row>
    <row r="914" spans="1:9" x14ac:dyDescent="0.3">
      <c r="B914" s="57" t="e">
        <f>#REF!</f>
        <v>#REF!</v>
      </c>
      <c r="D914" s="5"/>
      <c r="E914" s="113"/>
      <c r="F914" s="46"/>
      <c r="G914" s="44"/>
      <c r="H914" s="47"/>
    </row>
    <row r="915" spans="1:9" x14ac:dyDescent="0.3">
      <c r="B915" s="70"/>
      <c r="D915" s="5"/>
      <c r="E915" s="113"/>
      <c r="F915" s="46"/>
      <c r="G915" s="44"/>
      <c r="H915" s="47"/>
      <c r="I915" s="93"/>
    </row>
    <row r="916" spans="1:9" x14ac:dyDescent="0.3">
      <c r="A916" s="1" t="s">
        <v>679</v>
      </c>
      <c r="B916" s="205" t="s">
        <v>680</v>
      </c>
      <c r="C916" s="84"/>
      <c r="D916" s="45" t="s">
        <v>638</v>
      </c>
      <c r="E916" s="196">
        <v>20</v>
      </c>
      <c r="F916" s="46">
        <f t="shared" ref="F916:F922" si="7">IF(C916="x",E916,0)</f>
        <v>0</v>
      </c>
      <c r="G916" s="44"/>
      <c r="H916" s="47"/>
    </row>
    <row r="917" spans="1:9" x14ac:dyDescent="0.3">
      <c r="B917" s="205"/>
      <c r="C917" s="84" t="s">
        <v>10</v>
      </c>
      <c r="D917" s="45" t="s">
        <v>639</v>
      </c>
      <c r="E917" s="196">
        <v>17</v>
      </c>
      <c r="F917" s="46">
        <f t="shared" si="7"/>
        <v>17</v>
      </c>
      <c r="G917" s="44"/>
      <c r="H917" s="47"/>
    </row>
    <row r="918" spans="1:9" x14ac:dyDescent="0.3">
      <c r="B918" s="205"/>
      <c r="C918" s="84"/>
      <c r="D918" s="45" t="s">
        <v>640</v>
      </c>
      <c r="E918" s="196">
        <v>14</v>
      </c>
      <c r="F918" s="46">
        <f t="shared" si="7"/>
        <v>0</v>
      </c>
      <c r="G918" s="44"/>
      <c r="H918" s="47"/>
    </row>
    <row r="919" spans="1:9" x14ac:dyDescent="0.3">
      <c r="B919" s="205"/>
      <c r="C919" s="84"/>
      <c r="D919" s="45" t="s">
        <v>641</v>
      </c>
      <c r="E919" s="196">
        <v>11</v>
      </c>
      <c r="F919" s="46">
        <f t="shared" si="7"/>
        <v>0</v>
      </c>
      <c r="G919" s="44"/>
      <c r="H919" s="47"/>
    </row>
    <row r="920" spans="1:9" x14ac:dyDescent="0.3">
      <c r="B920" s="205"/>
      <c r="C920" s="84"/>
      <c r="D920" s="45" t="s">
        <v>642</v>
      </c>
      <c r="E920" s="196">
        <v>8</v>
      </c>
      <c r="F920" s="46">
        <f t="shared" si="7"/>
        <v>0</v>
      </c>
      <c r="G920" s="44"/>
      <c r="H920" s="47"/>
    </row>
    <row r="921" spans="1:9" x14ac:dyDescent="0.3">
      <c r="B921" s="205"/>
      <c r="C921" s="84"/>
      <c r="D921" s="45" t="s">
        <v>643</v>
      </c>
      <c r="E921" s="196">
        <v>5</v>
      </c>
      <c r="F921" s="46">
        <f t="shared" si="7"/>
        <v>0</v>
      </c>
      <c r="G921" s="44"/>
      <c r="H921" s="47"/>
    </row>
    <row r="922" spans="1:9" x14ac:dyDescent="0.3">
      <c r="B922" s="205"/>
      <c r="C922" s="84"/>
      <c r="D922" s="45" t="s">
        <v>674</v>
      </c>
      <c r="E922" s="196">
        <v>0</v>
      </c>
      <c r="F922" s="46">
        <f t="shared" si="7"/>
        <v>0</v>
      </c>
      <c r="G922" s="44"/>
      <c r="H922" s="47"/>
    </row>
    <row r="923" spans="1:9" x14ac:dyDescent="0.3">
      <c r="A923" s="58"/>
      <c r="B923" s="20" t="s">
        <v>681</v>
      </c>
      <c r="D923" s="5"/>
      <c r="E923" s="113"/>
      <c r="F923" s="46"/>
      <c r="G923" s="44"/>
      <c r="H923" s="47"/>
      <c r="I923" s="59"/>
    </row>
    <row r="924" spans="1:9" x14ac:dyDescent="0.3">
      <c r="B924" s="57" t="e">
        <f>#REF!</f>
        <v>#REF!</v>
      </c>
      <c r="D924" s="5"/>
      <c r="E924" s="113"/>
      <c r="F924" s="46"/>
      <c r="G924" s="44"/>
      <c r="H924" s="47"/>
    </row>
    <row r="925" spans="1:9" x14ac:dyDescent="0.3">
      <c r="B925" s="70"/>
      <c r="D925" s="5"/>
      <c r="E925" s="113"/>
      <c r="F925" s="46"/>
      <c r="G925" s="44"/>
      <c r="H925" s="47"/>
      <c r="I925" s="93"/>
    </row>
    <row r="926" spans="1:9" x14ac:dyDescent="0.3">
      <c r="A926" s="58">
        <v>123</v>
      </c>
      <c r="B926" s="205" t="s">
        <v>682</v>
      </c>
      <c r="C926" s="51" t="s">
        <v>10</v>
      </c>
      <c r="D926" s="5" t="s">
        <v>11</v>
      </c>
      <c r="E926" s="113">
        <v>5</v>
      </c>
      <c r="F926" s="46">
        <f>IF(C926="x",E926,0)</f>
        <v>5</v>
      </c>
      <c r="G926" s="44"/>
      <c r="H926" s="47"/>
      <c r="I926" s="207"/>
    </row>
    <row r="927" spans="1:9" x14ac:dyDescent="0.3">
      <c r="A927" s="58"/>
      <c r="B927" s="205"/>
      <c r="C927" s="51"/>
      <c r="D927" s="5" t="s">
        <v>29</v>
      </c>
      <c r="E927" s="113">
        <v>0</v>
      </c>
      <c r="F927" s="46">
        <f>IF(C927="x",E927,0)</f>
        <v>0</v>
      </c>
      <c r="G927" s="44"/>
      <c r="H927" s="47"/>
      <c r="I927" s="207"/>
    </row>
    <row r="928" spans="1:9" ht="43.2" x14ac:dyDescent="0.3">
      <c r="B928" s="20" t="s">
        <v>683</v>
      </c>
      <c r="D928" s="5"/>
      <c r="E928" s="113"/>
      <c r="F928" s="46"/>
      <c r="G928" s="44"/>
      <c r="H928" s="47"/>
    </row>
    <row r="929" spans="1:9" ht="43.2" x14ac:dyDescent="0.3">
      <c r="A929" s="58"/>
      <c r="B929" s="57" t="s">
        <v>684</v>
      </c>
      <c r="D929" s="5"/>
      <c r="E929" s="113"/>
      <c r="F929" s="46"/>
      <c r="G929" s="44"/>
      <c r="H929" s="47"/>
      <c r="I929" s="59"/>
    </row>
    <row r="930" spans="1:9" x14ac:dyDescent="0.3">
      <c r="B930" s="70"/>
      <c r="D930" s="5"/>
      <c r="E930" s="113"/>
      <c r="F930" s="46"/>
      <c r="G930" s="44"/>
      <c r="H930" s="47"/>
      <c r="I930" s="93"/>
    </row>
    <row r="931" spans="1:9" x14ac:dyDescent="0.3">
      <c r="A931" s="58" t="s">
        <v>685</v>
      </c>
      <c r="B931" s="205" t="s">
        <v>686</v>
      </c>
      <c r="C931" s="51" t="s">
        <v>10</v>
      </c>
      <c r="D931" s="5" t="s">
        <v>11</v>
      </c>
      <c r="E931" s="113">
        <v>25</v>
      </c>
      <c r="F931" s="46">
        <f>IF(C931="x",E931,0)</f>
        <v>25</v>
      </c>
      <c r="G931" s="44"/>
      <c r="H931" s="47"/>
      <c r="I931" s="207"/>
    </row>
    <row r="932" spans="1:9" x14ac:dyDescent="0.3">
      <c r="A932" s="58"/>
      <c r="B932" s="205"/>
      <c r="C932" s="51"/>
      <c r="D932" s="5" t="s">
        <v>29</v>
      </c>
      <c r="E932" s="113">
        <v>0</v>
      </c>
      <c r="F932" s="46">
        <f>IF(C932="x",E932,0)</f>
        <v>0</v>
      </c>
      <c r="G932" s="44"/>
      <c r="H932" s="47"/>
      <c r="I932" s="207"/>
    </row>
    <row r="933" spans="1:9" x14ac:dyDescent="0.3">
      <c r="A933" s="58"/>
      <c r="B933" s="20"/>
      <c r="D933" s="5"/>
      <c r="E933" s="113"/>
      <c r="F933" s="46"/>
      <c r="G933" s="44"/>
      <c r="H933" s="47"/>
      <c r="I933" s="59"/>
    </row>
    <row r="934" spans="1:9" x14ac:dyDescent="0.3">
      <c r="A934" s="58" t="s">
        <v>687</v>
      </c>
      <c r="B934" s="205" t="s">
        <v>688</v>
      </c>
      <c r="C934" s="51" t="s">
        <v>10</v>
      </c>
      <c r="D934" s="5" t="s">
        <v>471</v>
      </c>
      <c r="E934" s="113">
        <v>15</v>
      </c>
      <c r="F934" s="46">
        <f>IF(C934="x",E934,0)</f>
        <v>15</v>
      </c>
      <c r="G934" s="44"/>
      <c r="H934" s="47"/>
      <c r="I934" s="207"/>
    </row>
    <row r="935" spans="1:9" x14ac:dyDescent="0.3">
      <c r="A935" s="58"/>
      <c r="B935" s="205"/>
      <c r="C935" s="51"/>
      <c r="D935" s="5" t="s">
        <v>174</v>
      </c>
      <c r="E935" s="113">
        <v>0</v>
      </c>
      <c r="F935" s="46">
        <f>IF(C935="x",E935,0)</f>
        <v>0</v>
      </c>
      <c r="G935" s="44"/>
      <c r="H935" s="47"/>
      <c r="I935" s="207"/>
    </row>
    <row r="936" spans="1:9" x14ac:dyDescent="0.3">
      <c r="B936" s="20" t="s">
        <v>689</v>
      </c>
      <c r="D936" s="5"/>
      <c r="E936" s="113"/>
      <c r="F936" s="46"/>
      <c r="G936" s="44"/>
      <c r="H936" s="47"/>
    </row>
    <row r="937" spans="1:9" ht="129.6" x14ac:dyDescent="0.3">
      <c r="A937" s="58"/>
      <c r="B937" s="57" t="s">
        <v>690</v>
      </c>
      <c r="D937" s="5"/>
      <c r="E937" s="113"/>
      <c r="F937" s="46"/>
      <c r="G937" s="44"/>
      <c r="H937" s="47"/>
      <c r="I937" s="59"/>
    </row>
    <row r="938" spans="1:9" x14ac:dyDescent="0.3">
      <c r="A938" s="58"/>
      <c r="B938" s="20"/>
      <c r="D938" s="5"/>
      <c r="E938" s="113"/>
      <c r="F938" s="46"/>
      <c r="G938" s="44"/>
      <c r="H938" s="47"/>
      <c r="I938" s="59"/>
    </row>
    <row r="939" spans="1:9" x14ac:dyDescent="0.3">
      <c r="A939" s="1" t="s">
        <v>691</v>
      </c>
      <c r="B939" s="205" t="s">
        <v>692</v>
      </c>
      <c r="C939" s="84"/>
      <c r="D939" s="45" t="s">
        <v>638</v>
      </c>
      <c r="E939" s="196">
        <v>20</v>
      </c>
      <c r="F939" s="46">
        <f t="shared" ref="F939:F945" si="8">IF(C939="x",E939,0)</f>
        <v>0</v>
      </c>
      <c r="G939" s="44"/>
      <c r="H939" s="47"/>
      <c r="I939" s="206" t="s">
        <v>693</v>
      </c>
    </row>
    <row r="940" spans="1:9" x14ac:dyDescent="0.3">
      <c r="B940" s="205"/>
      <c r="C940" s="84"/>
      <c r="D940" s="45" t="s">
        <v>639</v>
      </c>
      <c r="E940" s="196">
        <v>17</v>
      </c>
      <c r="F940" s="46">
        <f t="shared" si="8"/>
        <v>0</v>
      </c>
      <c r="G940" s="44"/>
      <c r="H940" s="47"/>
      <c r="I940" s="206"/>
    </row>
    <row r="941" spans="1:9" x14ac:dyDescent="0.3">
      <c r="B941" s="205"/>
      <c r="C941" s="84"/>
      <c r="D941" s="45" t="s">
        <v>640</v>
      </c>
      <c r="E941" s="196">
        <v>14</v>
      </c>
      <c r="F941" s="46">
        <f t="shared" si="8"/>
        <v>0</v>
      </c>
      <c r="G941" s="44"/>
      <c r="H941" s="47"/>
      <c r="I941" s="206"/>
    </row>
    <row r="942" spans="1:9" x14ac:dyDescent="0.3">
      <c r="B942" s="205"/>
      <c r="C942" s="84" t="s">
        <v>10</v>
      </c>
      <c r="D942" s="45" t="s">
        <v>641</v>
      </c>
      <c r="E942" s="196">
        <v>11</v>
      </c>
      <c r="F942" s="46">
        <f t="shared" si="8"/>
        <v>11</v>
      </c>
      <c r="G942" s="44"/>
      <c r="H942" s="47"/>
      <c r="I942" s="206"/>
    </row>
    <row r="943" spans="1:9" x14ac:dyDescent="0.3">
      <c r="B943" s="205"/>
      <c r="C943" s="84"/>
      <c r="D943" s="45" t="s">
        <v>642</v>
      </c>
      <c r="E943" s="196">
        <v>8</v>
      </c>
      <c r="F943" s="46">
        <f t="shared" si="8"/>
        <v>0</v>
      </c>
      <c r="G943" s="44"/>
      <c r="H943" s="47"/>
      <c r="I943" s="206"/>
    </row>
    <row r="944" spans="1:9" x14ac:dyDescent="0.3">
      <c r="B944" s="205"/>
      <c r="C944" s="84"/>
      <c r="D944" s="45" t="s">
        <v>643</v>
      </c>
      <c r="E944" s="196">
        <v>5</v>
      </c>
      <c r="F944" s="46">
        <f t="shared" si="8"/>
        <v>0</v>
      </c>
      <c r="G944" s="44"/>
      <c r="H944" s="47"/>
      <c r="I944" s="206"/>
    </row>
    <row r="945" spans="1:9" x14ac:dyDescent="0.3">
      <c r="B945" s="205"/>
      <c r="C945" s="84"/>
      <c r="D945" s="195">
        <v>0</v>
      </c>
      <c r="E945" s="196">
        <v>0</v>
      </c>
      <c r="F945" s="46">
        <f t="shared" si="8"/>
        <v>0</v>
      </c>
      <c r="G945" s="44"/>
      <c r="H945" s="47"/>
      <c r="I945" s="206"/>
    </row>
    <row r="946" spans="1:9" x14ac:dyDescent="0.3">
      <c r="B946" s="70"/>
      <c r="D946" s="5"/>
      <c r="E946" s="113"/>
      <c r="F946" s="46"/>
      <c r="G946" s="44"/>
      <c r="H946" s="47"/>
      <c r="I946" s="93"/>
    </row>
    <row r="947" spans="1:9" x14ac:dyDescent="0.3">
      <c r="A947" s="1" t="s">
        <v>694</v>
      </c>
      <c r="B947" s="205" t="s">
        <v>695</v>
      </c>
      <c r="C947" s="84" t="s">
        <v>10</v>
      </c>
      <c r="D947" s="45" t="s">
        <v>638</v>
      </c>
      <c r="E947" s="196">
        <v>25</v>
      </c>
      <c r="F947" s="46">
        <f t="shared" ref="F947:F953" si="9">IF(C947="x",E947,0)</f>
        <v>25</v>
      </c>
      <c r="G947" s="44"/>
      <c r="H947" s="47"/>
      <c r="I947" s="206" t="s">
        <v>696</v>
      </c>
    </row>
    <row r="948" spans="1:9" x14ac:dyDescent="0.3">
      <c r="B948" s="205"/>
      <c r="C948" s="84"/>
      <c r="D948" s="45" t="s">
        <v>639</v>
      </c>
      <c r="E948" s="196">
        <v>21</v>
      </c>
      <c r="F948" s="46">
        <f t="shared" si="9"/>
        <v>0</v>
      </c>
      <c r="G948" s="44"/>
      <c r="H948" s="47"/>
      <c r="I948" s="206"/>
    </row>
    <row r="949" spans="1:9" x14ac:dyDescent="0.3">
      <c r="B949" s="205"/>
      <c r="C949" s="84"/>
      <c r="D949" s="45" t="s">
        <v>640</v>
      </c>
      <c r="E949" s="196">
        <v>17</v>
      </c>
      <c r="F949" s="46">
        <f t="shared" si="9"/>
        <v>0</v>
      </c>
      <c r="G949" s="44"/>
      <c r="H949" s="47"/>
      <c r="I949" s="206"/>
    </row>
    <row r="950" spans="1:9" x14ac:dyDescent="0.3">
      <c r="B950" s="205"/>
      <c r="C950" s="84"/>
      <c r="D950" s="45" t="s">
        <v>641</v>
      </c>
      <c r="E950" s="196">
        <v>13</v>
      </c>
      <c r="F950" s="46">
        <f t="shared" si="9"/>
        <v>0</v>
      </c>
      <c r="G950" s="44"/>
      <c r="H950" s="47"/>
      <c r="I950" s="206"/>
    </row>
    <row r="951" spans="1:9" x14ac:dyDescent="0.3">
      <c r="B951" s="205"/>
      <c r="C951" s="84"/>
      <c r="D951" s="45" t="s">
        <v>642</v>
      </c>
      <c r="E951" s="196">
        <v>9</v>
      </c>
      <c r="F951" s="46">
        <f t="shared" si="9"/>
        <v>0</v>
      </c>
      <c r="G951" s="44"/>
      <c r="H951" s="47"/>
      <c r="I951" s="206"/>
    </row>
    <row r="952" spans="1:9" x14ac:dyDescent="0.3">
      <c r="B952" s="205"/>
      <c r="C952" s="84"/>
      <c r="D952" s="45" t="s">
        <v>643</v>
      </c>
      <c r="E952" s="196">
        <v>5</v>
      </c>
      <c r="F952" s="46">
        <f t="shared" si="9"/>
        <v>0</v>
      </c>
      <c r="G952" s="44"/>
      <c r="H952" s="47"/>
      <c r="I952" s="206"/>
    </row>
    <row r="953" spans="1:9" x14ac:dyDescent="0.3">
      <c r="B953" s="205"/>
      <c r="C953" s="84"/>
      <c r="D953" s="195">
        <v>0</v>
      </c>
      <c r="E953" s="196">
        <v>0</v>
      </c>
      <c r="F953" s="46">
        <f t="shared" si="9"/>
        <v>0</v>
      </c>
      <c r="G953" s="44"/>
      <c r="H953" s="47"/>
      <c r="I953" s="206"/>
    </row>
    <row r="954" spans="1:9" x14ac:dyDescent="0.3">
      <c r="A954" s="58"/>
      <c r="B954" s="20"/>
      <c r="D954" s="5"/>
      <c r="E954" s="113"/>
      <c r="F954" s="46"/>
      <c r="G954" s="44"/>
      <c r="H954" s="47"/>
      <c r="I954" s="59"/>
    </row>
    <row r="955" spans="1:9" ht="15.6" x14ac:dyDescent="0.3">
      <c r="B955" s="191" t="s">
        <v>697</v>
      </c>
      <c r="C955" s="192"/>
      <c r="D955" s="192"/>
      <c r="E955" s="192"/>
      <c r="F955" s="193">
        <f>SUM(F956:F1005)</f>
        <v>150</v>
      </c>
      <c r="G955" s="192"/>
      <c r="H955" s="194"/>
      <c r="I955" s="192"/>
    </row>
    <row r="956" spans="1:9" x14ac:dyDescent="0.3">
      <c r="A956" s="58">
        <v>126</v>
      </c>
      <c r="B956" s="205" t="s">
        <v>698</v>
      </c>
      <c r="C956" s="51" t="s">
        <v>10</v>
      </c>
      <c r="D956" s="5" t="s">
        <v>11</v>
      </c>
      <c r="E956" s="113">
        <v>15</v>
      </c>
      <c r="F956" s="46">
        <f>IF(C956="x",E956,0)</f>
        <v>15</v>
      </c>
      <c r="G956" s="44"/>
      <c r="H956" s="47"/>
      <c r="I956" s="207" t="s">
        <v>699</v>
      </c>
    </row>
    <row r="957" spans="1:9" x14ac:dyDescent="0.3">
      <c r="A957" s="58"/>
      <c r="B957" s="205"/>
      <c r="C957" s="51"/>
      <c r="D957" s="5" t="s">
        <v>29</v>
      </c>
      <c r="E957" s="113">
        <v>0</v>
      </c>
      <c r="F957" s="46">
        <f>IF(C957="x",E957,0)</f>
        <v>0</v>
      </c>
      <c r="G957" s="44"/>
      <c r="H957" s="47"/>
      <c r="I957" s="207"/>
    </row>
    <row r="958" spans="1:9" x14ac:dyDescent="0.3">
      <c r="B958" s="20" t="s">
        <v>231</v>
      </c>
      <c r="D958" s="5"/>
      <c r="E958" s="113"/>
      <c r="F958" s="46"/>
      <c r="G958" s="44"/>
      <c r="H958" s="47"/>
    </row>
    <row r="959" spans="1:9" x14ac:dyDescent="0.3">
      <c r="A959" s="58"/>
      <c r="B959" s="57" t="s">
        <v>700</v>
      </c>
      <c r="D959" s="5"/>
      <c r="E959" s="113"/>
      <c r="F959" s="46"/>
      <c r="G959" s="44"/>
      <c r="H959" s="47"/>
      <c r="I959" s="59"/>
    </row>
    <row r="960" spans="1:9" x14ac:dyDescent="0.3">
      <c r="A960" s="58"/>
      <c r="B960" s="20"/>
      <c r="D960" s="5"/>
      <c r="E960" s="113"/>
      <c r="F960" s="46"/>
      <c r="G960" s="44"/>
      <c r="H960" s="47"/>
      <c r="I960" s="59"/>
    </row>
    <row r="961" spans="1:9" x14ac:dyDescent="0.3">
      <c r="A961" s="58">
        <v>127</v>
      </c>
      <c r="B961" s="208" t="s">
        <v>701</v>
      </c>
      <c r="C961" s="51" t="s">
        <v>10</v>
      </c>
      <c r="D961" s="5" t="s">
        <v>11</v>
      </c>
      <c r="E961" s="113">
        <v>30</v>
      </c>
      <c r="F961" s="46">
        <f>IF(C961="x",E961,0)</f>
        <v>30</v>
      </c>
      <c r="G961" s="44"/>
      <c r="H961" s="47"/>
      <c r="I961" s="207"/>
    </row>
    <row r="962" spans="1:9" x14ac:dyDescent="0.3">
      <c r="A962" s="58"/>
      <c r="B962" s="208"/>
      <c r="C962" s="51"/>
      <c r="D962" s="5" t="s">
        <v>29</v>
      </c>
      <c r="E962" s="113">
        <v>0</v>
      </c>
      <c r="F962" s="46">
        <f>IF(C962="x",E962,0)</f>
        <v>0</v>
      </c>
      <c r="G962" s="44"/>
      <c r="H962" s="47"/>
      <c r="I962" s="207"/>
    </row>
    <row r="963" spans="1:9" x14ac:dyDescent="0.3">
      <c r="B963" s="20" t="s">
        <v>231</v>
      </c>
      <c r="D963" s="5"/>
      <c r="E963" s="113"/>
      <c r="F963" s="46"/>
      <c r="G963" s="44"/>
      <c r="H963" s="47"/>
    </row>
    <row r="964" spans="1:9" ht="43.2" x14ac:dyDescent="0.3">
      <c r="A964" s="58"/>
      <c r="B964" s="57" t="s">
        <v>702</v>
      </c>
      <c r="D964" s="5"/>
      <c r="E964" s="113"/>
      <c r="F964" s="46"/>
      <c r="G964" s="44"/>
      <c r="H964" s="47"/>
      <c r="I964" s="59"/>
    </row>
    <row r="965" spans="1:9" x14ac:dyDescent="0.3">
      <c r="A965" s="58"/>
      <c r="B965" s="20"/>
      <c r="D965" s="5"/>
      <c r="E965" s="113"/>
      <c r="F965" s="46"/>
      <c r="G965" s="44"/>
      <c r="H965" s="47"/>
      <c r="I965" s="59"/>
    </row>
    <row r="966" spans="1:9" x14ac:dyDescent="0.3">
      <c r="A966" s="1" t="s">
        <v>703</v>
      </c>
      <c r="B966" s="205" t="s">
        <v>704</v>
      </c>
      <c r="C966" s="84" t="s">
        <v>10</v>
      </c>
      <c r="D966" s="45" t="s">
        <v>638</v>
      </c>
      <c r="E966" s="196">
        <v>20</v>
      </c>
      <c r="F966" s="46">
        <f t="shared" ref="F966:F971" si="10">IF(C966="x",E966,0)</f>
        <v>20</v>
      </c>
      <c r="G966" s="44"/>
      <c r="H966" s="47"/>
    </row>
    <row r="967" spans="1:9" x14ac:dyDescent="0.3">
      <c r="B967" s="205"/>
      <c r="C967" s="84"/>
      <c r="D967" s="45" t="s">
        <v>639</v>
      </c>
      <c r="E967" s="196">
        <v>18</v>
      </c>
      <c r="F967" s="46">
        <f t="shared" si="10"/>
        <v>0</v>
      </c>
      <c r="G967" s="44"/>
      <c r="H967" s="47"/>
    </row>
    <row r="968" spans="1:9" x14ac:dyDescent="0.3">
      <c r="B968" s="205"/>
      <c r="C968" s="84"/>
      <c r="D968" s="45" t="s">
        <v>640</v>
      </c>
      <c r="E968" s="196">
        <v>15</v>
      </c>
      <c r="F968" s="46">
        <f t="shared" si="10"/>
        <v>0</v>
      </c>
      <c r="G968" s="44"/>
      <c r="H968" s="47"/>
    </row>
    <row r="969" spans="1:9" x14ac:dyDescent="0.3">
      <c r="B969" s="205"/>
      <c r="C969" s="84"/>
      <c r="D969" s="45" t="s">
        <v>641</v>
      </c>
      <c r="E969" s="196">
        <v>10</v>
      </c>
      <c r="F969" s="46">
        <f t="shared" si="10"/>
        <v>0</v>
      </c>
      <c r="G969" s="44"/>
      <c r="H969" s="47"/>
    </row>
    <row r="970" spans="1:9" x14ac:dyDescent="0.3">
      <c r="B970" s="205"/>
      <c r="C970" s="84"/>
      <c r="D970" s="45" t="s">
        <v>642</v>
      </c>
      <c r="E970" s="196">
        <v>5</v>
      </c>
      <c r="F970" s="46">
        <f t="shared" si="10"/>
        <v>0</v>
      </c>
      <c r="G970" s="44"/>
      <c r="H970" s="47"/>
    </row>
    <row r="971" spans="1:9" x14ac:dyDescent="0.3">
      <c r="B971" s="205"/>
      <c r="C971" s="84"/>
      <c r="D971" s="45" t="s">
        <v>643</v>
      </c>
      <c r="E971" s="196">
        <v>0</v>
      </c>
      <c r="F971" s="46">
        <f t="shared" si="10"/>
        <v>0</v>
      </c>
      <c r="G971" s="44"/>
      <c r="H971" s="47"/>
    </row>
    <row r="972" spans="1:9" x14ac:dyDescent="0.3">
      <c r="B972" s="70"/>
      <c r="D972" s="5"/>
      <c r="E972" s="113"/>
      <c r="F972" s="46"/>
      <c r="G972" s="44"/>
      <c r="H972" s="47"/>
      <c r="I972" s="93"/>
    </row>
    <row r="973" spans="1:9" x14ac:dyDescent="0.3">
      <c r="A973" s="1" t="s">
        <v>705</v>
      </c>
      <c r="B973" s="205" t="s">
        <v>706</v>
      </c>
      <c r="C973" s="84" t="s">
        <v>10</v>
      </c>
      <c r="D973" s="45" t="s">
        <v>638</v>
      </c>
      <c r="E973" s="196">
        <v>25</v>
      </c>
      <c r="F973" s="46">
        <f t="shared" ref="F973:F978" si="11">IF(C973="x",E973,0)</f>
        <v>25</v>
      </c>
      <c r="G973" s="44"/>
      <c r="H973" s="47"/>
      <c r="I973" s="206" t="s">
        <v>707</v>
      </c>
    </row>
    <row r="974" spans="1:9" x14ac:dyDescent="0.3">
      <c r="B974" s="205"/>
      <c r="C974" s="84"/>
      <c r="D974" s="45" t="s">
        <v>639</v>
      </c>
      <c r="E974" s="196">
        <v>20</v>
      </c>
      <c r="F974" s="46">
        <f t="shared" si="11"/>
        <v>0</v>
      </c>
      <c r="G974" s="44"/>
      <c r="H974" s="47"/>
      <c r="I974" s="206"/>
    </row>
    <row r="975" spans="1:9" x14ac:dyDescent="0.3">
      <c r="B975" s="205"/>
      <c r="C975" s="84"/>
      <c r="D975" s="45" t="s">
        <v>640</v>
      </c>
      <c r="E975" s="196">
        <v>15</v>
      </c>
      <c r="F975" s="46">
        <f t="shared" si="11"/>
        <v>0</v>
      </c>
      <c r="G975" s="44"/>
      <c r="H975" s="47"/>
      <c r="I975" s="206"/>
    </row>
    <row r="976" spans="1:9" x14ac:dyDescent="0.3">
      <c r="B976" s="205"/>
      <c r="C976" s="84"/>
      <c r="D976" s="45" t="s">
        <v>641</v>
      </c>
      <c r="E976" s="196">
        <v>10</v>
      </c>
      <c r="F976" s="46">
        <f t="shared" si="11"/>
        <v>0</v>
      </c>
      <c r="G976" s="44"/>
      <c r="H976" s="47"/>
      <c r="I976" s="206"/>
    </row>
    <row r="977" spans="1:9" x14ac:dyDescent="0.3">
      <c r="B977" s="205"/>
      <c r="C977" s="84"/>
      <c r="D977" s="45" t="s">
        <v>642</v>
      </c>
      <c r="E977" s="196">
        <v>5</v>
      </c>
      <c r="F977" s="46">
        <f t="shared" si="11"/>
        <v>0</v>
      </c>
      <c r="G977" s="44"/>
      <c r="H977" s="47"/>
      <c r="I977" s="206"/>
    </row>
    <row r="978" spans="1:9" x14ac:dyDescent="0.3">
      <c r="B978" s="205"/>
      <c r="C978" s="84"/>
      <c r="D978" s="45" t="s">
        <v>643</v>
      </c>
      <c r="E978" s="196">
        <v>0</v>
      </c>
      <c r="F978" s="46">
        <f t="shared" si="11"/>
        <v>0</v>
      </c>
      <c r="G978" s="44"/>
      <c r="H978" s="47"/>
      <c r="I978" s="206"/>
    </row>
    <row r="979" spans="1:9" x14ac:dyDescent="0.3">
      <c r="B979" s="70"/>
      <c r="D979" s="5"/>
      <c r="E979" s="113"/>
      <c r="F979" s="46"/>
      <c r="G979" s="44"/>
      <c r="H979" s="47"/>
      <c r="I979" s="93"/>
    </row>
    <row r="980" spans="1:9" x14ac:dyDescent="0.3">
      <c r="A980" s="1" t="s">
        <v>708</v>
      </c>
      <c r="B980" s="205" t="s">
        <v>709</v>
      </c>
      <c r="C980" s="84"/>
      <c r="D980" s="45" t="s">
        <v>638</v>
      </c>
      <c r="E980" s="196">
        <v>25</v>
      </c>
      <c r="F980" s="46">
        <f t="shared" ref="F980:F985" si="12">IF(C980="x",E980,0)</f>
        <v>0</v>
      </c>
      <c r="G980" s="44"/>
      <c r="H980" s="47"/>
      <c r="I980" s="206" t="s">
        <v>710</v>
      </c>
    </row>
    <row r="981" spans="1:9" x14ac:dyDescent="0.3">
      <c r="B981" s="205"/>
      <c r="C981" s="84" t="s">
        <v>10</v>
      </c>
      <c r="D981" s="45" t="s">
        <v>639</v>
      </c>
      <c r="E981" s="196">
        <v>20</v>
      </c>
      <c r="F981" s="46">
        <f t="shared" si="12"/>
        <v>20</v>
      </c>
      <c r="G981" s="44"/>
      <c r="H981" s="47"/>
      <c r="I981" s="206"/>
    </row>
    <row r="982" spans="1:9" x14ac:dyDescent="0.3">
      <c r="B982" s="205"/>
      <c r="C982" s="84"/>
      <c r="D982" s="45" t="s">
        <v>640</v>
      </c>
      <c r="E982" s="196">
        <v>15</v>
      </c>
      <c r="F982" s="46">
        <f t="shared" si="12"/>
        <v>0</v>
      </c>
      <c r="G982" s="44"/>
      <c r="H982" s="47"/>
      <c r="I982" s="206"/>
    </row>
    <row r="983" spans="1:9" x14ac:dyDescent="0.3">
      <c r="B983" s="205"/>
      <c r="C983" s="84"/>
      <c r="D983" s="45" t="s">
        <v>641</v>
      </c>
      <c r="E983" s="196">
        <v>10</v>
      </c>
      <c r="F983" s="46">
        <f t="shared" si="12"/>
        <v>0</v>
      </c>
      <c r="G983" s="44"/>
      <c r="H983" s="47"/>
      <c r="I983" s="206"/>
    </row>
    <row r="984" spans="1:9" x14ac:dyDescent="0.3">
      <c r="B984" s="205"/>
      <c r="C984" s="84"/>
      <c r="D984" s="45" t="s">
        <v>642</v>
      </c>
      <c r="E984" s="196">
        <v>5</v>
      </c>
      <c r="F984" s="46">
        <f t="shared" si="12"/>
        <v>0</v>
      </c>
      <c r="G984" s="44"/>
      <c r="H984" s="47"/>
      <c r="I984" s="206"/>
    </row>
    <row r="985" spans="1:9" x14ac:dyDescent="0.3">
      <c r="B985" s="205"/>
      <c r="C985" s="84"/>
      <c r="D985" s="45" t="s">
        <v>643</v>
      </c>
      <c r="E985" s="196">
        <v>0</v>
      </c>
      <c r="F985" s="46">
        <f t="shared" si="12"/>
        <v>0</v>
      </c>
      <c r="G985" s="44"/>
      <c r="H985" s="47"/>
      <c r="I985" s="206"/>
    </row>
    <row r="986" spans="1:9" x14ac:dyDescent="0.3">
      <c r="B986" s="70"/>
      <c r="D986" s="5"/>
      <c r="E986" s="113"/>
      <c r="F986" s="46"/>
      <c r="G986" s="44"/>
      <c r="H986" s="47"/>
      <c r="I986" s="93"/>
    </row>
    <row r="987" spans="1:9" x14ac:dyDescent="0.3">
      <c r="A987" s="1" t="s">
        <v>711</v>
      </c>
      <c r="B987" s="205" t="s">
        <v>712</v>
      </c>
      <c r="C987" s="84"/>
      <c r="D987" s="45" t="s">
        <v>638</v>
      </c>
      <c r="E987" s="196">
        <v>25</v>
      </c>
      <c r="F987" s="46">
        <f t="shared" ref="F987:F992" si="13">IF(C987="x",E987,0)</f>
        <v>0</v>
      </c>
      <c r="G987" s="44"/>
      <c r="H987" s="47"/>
      <c r="I987" s="206" t="s">
        <v>713</v>
      </c>
    </row>
    <row r="988" spans="1:9" x14ac:dyDescent="0.3">
      <c r="B988" s="205"/>
      <c r="C988" s="84"/>
      <c r="D988" s="45" t="s">
        <v>639</v>
      </c>
      <c r="E988" s="196">
        <v>20</v>
      </c>
      <c r="F988" s="46">
        <f t="shared" si="13"/>
        <v>0</v>
      </c>
      <c r="G988" s="44"/>
      <c r="H988" s="47"/>
      <c r="I988" s="206"/>
    </row>
    <row r="989" spans="1:9" x14ac:dyDescent="0.3">
      <c r="B989" s="205"/>
      <c r="C989" s="84" t="s">
        <v>10</v>
      </c>
      <c r="D989" s="45" t="s">
        <v>640</v>
      </c>
      <c r="E989" s="196">
        <v>15</v>
      </c>
      <c r="F989" s="46">
        <f t="shared" si="13"/>
        <v>15</v>
      </c>
      <c r="G989" s="44"/>
      <c r="H989" s="47"/>
      <c r="I989" s="206"/>
    </row>
    <row r="990" spans="1:9" x14ac:dyDescent="0.3">
      <c r="B990" s="205"/>
      <c r="C990" s="84"/>
      <c r="D990" s="45" t="s">
        <v>641</v>
      </c>
      <c r="E990" s="196">
        <v>10</v>
      </c>
      <c r="F990" s="46">
        <f t="shared" si="13"/>
        <v>0</v>
      </c>
      <c r="G990" s="44"/>
      <c r="H990" s="47"/>
      <c r="I990" s="206"/>
    </row>
    <row r="991" spans="1:9" x14ac:dyDescent="0.3">
      <c r="B991" s="205"/>
      <c r="C991" s="84"/>
      <c r="D991" s="45" t="s">
        <v>642</v>
      </c>
      <c r="E991" s="196">
        <v>5</v>
      </c>
      <c r="F991" s="46">
        <f t="shared" si="13"/>
        <v>0</v>
      </c>
      <c r="G991" s="44"/>
      <c r="H991" s="47"/>
      <c r="I991" s="206"/>
    </row>
    <row r="992" spans="1:9" x14ac:dyDescent="0.3">
      <c r="B992" s="205"/>
      <c r="C992" s="84"/>
      <c r="D992" s="45" t="s">
        <v>643</v>
      </c>
      <c r="E992" s="196">
        <v>0</v>
      </c>
      <c r="F992" s="46">
        <f t="shared" si="13"/>
        <v>0</v>
      </c>
      <c r="G992" s="44"/>
      <c r="H992" s="47"/>
      <c r="I992" s="206"/>
    </row>
    <row r="993" spans="1:9" x14ac:dyDescent="0.3">
      <c r="B993" s="70"/>
      <c r="D993" s="5"/>
      <c r="E993" s="113"/>
      <c r="F993" s="46"/>
      <c r="G993" s="44"/>
      <c r="H993" s="47"/>
      <c r="I993" s="93"/>
    </row>
    <row r="994" spans="1:9" x14ac:dyDescent="0.3">
      <c r="A994" s="1" t="s">
        <v>714</v>
      </c>
      <c r="B994" s="205" t="s">
        <v>715</v>
      </c>
      <c r="C994" s="84"/>
      <c r="D994" s="45" t="s">
        <v>638</v>
      </c>
      <c r="E994" s="196">
        <v>25</v>
      </c>
      <c r="F994" s="46">
        <f t="shared" ref="F994:F999" si="14">IF(C994="x",E994,0)</f>
        <v>0</v>
      </c>
      <c r="G994" s="44"/>
      <c r="H994" s="47"/>
      <c r="I994" s="206" t="s">
        <v>716</v>
      </c>
    </row>
    <row r="995" spans="1:9" x14ac:dyDescent="0.3">
      <c r="B995" s="205"/>
      <c r="C995" s="84"/>
      <c r="D995" s="45" t="s">
        <v>639</v>
      </c>
      <c r="E995" s="196">
        <v>20</v>
      </c>
      <c r="F995" s="46">
        <f t="shared" si="14"/>
        <v>0</v>
      </c>
      <c r="G995" s="44"/>
      <c r="H995" s="47"/>
      <c r="I995" s="206"/>
    </row>
    <row r="996" spans="1:9" x14ac:dyDescent="0.3">
      <c r="B996" s="205"/>
      <c r="C996" s="84"/>
      <c r="D996" s="45" t="s">
        <v>640</v>
      </c>
      <c r="E996" s="196">
        <v>15</v>
      </c>
      <c r="F996" s="46">
        <f t="shared" si="14"/>
        <v>0</v>
      </c>
      <c r="G996" s="44"/>
      <c r="H996" s="47"/>
      <c r="I996" s="206"/>
    </row>
    <row r="997" spans="1:9" x14ac:dyDescent="0.3">
      <c r="B997" s="205"/>
      <c r="C997" s="84" t="s">
        <v>10</v>
      </c>
      <c r="D997" s="45" t="s">
        <v>641</v>
      </c>
      <c r="E997" s="196">
        <v>10</v>
      </c>
      <c r="F997" s="46">
        <f t="shared" si="14"/>
        <v>10</v>
      </c>
      <c r="G997" s="44"/>
      <c r="H997" s="47"/>
      <c r="I997" s="206"/>
    </row>
    <row r="998" spans="1:9" x14ac:dyDescent="0.3">
      <c r="B998" s="205"/>
      <c r="C998" s="84"/>
      <c r="D998" s="45" t="s">
        <v>642</v>
      </c>
      <c r="E998" s="196">
        <v>5</v>
      </c>
      <c r="F998" s="46">
        <f t="shared" si="14"/>
        <v>0</v>
      </c>
      <c r="G998" s="44"/>
      <c r="H998" s="47"/>
      <c r="I998" s="206"/>
    </row>
    <row r="999" spans="1:9" x14ac:dyDescent="0.3">
      <c r="B999" s="205"/>
      <c r="C999" s="84"/>
      <c r="D999" s="45" t="s">
        <v>643</v>
      </c>
      <c r="E999" s="196">
        <v>0</v>
      </c>
      <c r="F999" s="46">
        <f t="shared" si="14"/>
        <v>0</v>
      </c>
      <c r="G999" s="44"/>
      <c r="H999" s="47"/>
      <c r="I999" s="206"/>
    </row>
    <row r="1000" spans="1:9" x14ac:dyDescent="0.3">
      <c r="B1000" s="5"/>
      <c r="C1000" s="101"/>
      <c r="D1000" s="45"/>
      <c r="E1000" s="196"/>
      <c r="F1000" s="46"/>
      <c r="G1000" s="44"/>
      <c r="H1000" s="47"/>
    </row>
    <row r="1001" spans="1:9" s="20" customFormat="1" x14ac:dyDescent="0.3">
      <c r="A1001" s="58">
        <v>129</v>
      </c>
      <c r="B1001" s="205" t="s">
        <v>717</v>
      </c>
      <c r="C1001" s="51" t="s">
        <v>10</v>
      </c>
      <c r="D1001" s="5" t="s">
        <v>11</v>
      </c>
      <c r="E1001" s="113">
        <v>15</v>
      </c>
      <c r="F1001" s="46">
        <f>IF(C1001="x",E1001,0)</f>
        <v>15</v>
      </c>
      <c r="G1001" s="44"/>
      <c r="H1001" s="47"/>
      <c r="I1001" s="207"/>
    </row>
    <row r="1002" spans="1:9" s="20" customFormat="1" x14ac:dyDescent="0.3">
      <c r="A1002" s="58"/>
      <c r="B1002" s="205"/>
      <c r="C1002" s="51"/>
      <c r="D1002" s="5" t="s">
        <v>29</v>
      </c>
      <c r="E1002" s="113">
        <v>0</v>
      </c>
      <c r="F1002" s="46">
        <f>IF(C1002="x",E1002,0)</f>
        <v>0</v>
      </c>
      <c r="G1002" s="44"/>
      <c r="H1002" s="47"/>
      <c r="I1002" s="207"/>
    </row>
    <row r="1003" spans="1:9" s="20" customFormat="1" x14ac:dyDescent="0.3">
      <c r="A1003" s="58"/>
      <c r="B1003" s="20" t="s">
        <v>50</v>
      </c>
      <c r="C1003" s="5"/>
      <c r="D1003" s="5"/>
      <c r="E1003" s="113"/>
      <c r="F1003" s="46"/>
      <c r="G1003" s="44"/>
      <c r="H1003" s="47"/>
      <c r="I1003" s="59"/>
    </row>
    <row r="1004" spans="1:9" s="20" customFormat="1" ht="43.2" x14ac:dyDescent="0.3">
      <c r="A1004" s="58"/>
      <c r="B1004" s="57" t="s">
        <v>702</v>
      </c>
      <c r="C1004" s="5"/>
      <c r="D1004" s="5"/>
      <c r="E1004" s="113"/>
      <c r="F1004" s="46"/>
      <c r="G1004" s="44"/>
      <c r="H1004" s="47"/>
      <c r="I1004" s="59"/>
    </row>
    <row r="1005" spans="1:9" x14ac:dyDescent="0.3">
      <c r="B1005" s="70"/>
      <c r="D1005" s="20"/>
      <c r="E1005" s="113"/>
      <c r="F1005" s="200"/>
      <c r="G1005" s="20"/>
      <c r="H1005" s="201"/>
      <c r="I1005" s="93"/>
    </row>
    <row r="1006" spans="1:9" x14ac:dyDescent="0.3">
      <c r="A1006" s="182"/>
      <c r="B1006" s="202" t="s">
        <v>718</v>
      </c>
      <c r="C1006" s="202"/>
      <c r="D1006" s="202"/>
      <c r="E1006" s="202"/>
      <c r="F1006" s="203"/>
      <c r="G1006" s="202"/>
      <c r="H1006" s="204"/>
      <c r="I1006" s="202"/>
    </row>
    <row r="1007" spans="1:9" x14ac:dyDescent="0.3">
      <c r="B1007" s="4"/>
      <c r="E1007" s="116"/>
      <c r="F1007" s="22"/>
    </row>
  </sheetData>
  <sheetProtection algorithmName="SHA-512" hashValue="zYRjq54XsdPo3y5LK0Tcekje7UZZ0SZUHlmyxF3baaLz0efKCu1HsTqdK7tRjN64Nk4nich3rmsr+k//DAu3Yg==" saltValue="qVrpU2OMwN42qCpZ/PbJQA==" spinCount="100000" sheet="1" objects="1" scenarios="1"/>
  <protectedRanges>
    <protectedRange sqref="C342:C1004 D955:E955 D890:E890 D829:E829 D797:E797 D794:E794 D791:E791 D737:E737 D676:E676 D599:E599 D479:E479 D476:E476 D473:E473 D448:E448 D417:E417 D386:E386 D354:E355 I955 I890 I829 I797 I794 I791 I737 I676 I599 I479 I476 I473 I448 I417 I386 I354:I355" name="Range6"/>
    <protectedRange sqref="C338:D340" name="Range5"/>
    <protectedRange sqref="C326:D330" name="Range4"/>
    <protectedRange sqref="C109:C324 I113 I172 I261 I264 I267 I320 D320:E320 D267:E267 D264:E264 D261:E261 D172:E172 D113:E113" name="Range3"/>
    <protectedRange sqref="C102:D107" name="Range2"/>
    <protectedRange sqref="C7:C99" name="Range1"/>
    <protectedRange sqref="F737:H737 F479:H479 F476:H476 F473:H473 F448:H448 F417:H417 F386:H386 F354:H355 F599:H599 F676:H676 F791:H791 F794:H794 F797:H797 F829:H829 F890:H890 F955:H955" name="Range6_2"/>
    <protectedRange sqref="F320:H320 F267:H267 F264:H264 F261:H261 F172:H172 F113:H113" name="Range3_2"/>
  </protectedRanges>
  <mergeCells count="280">
    <mergeCell ref="B1:H1"/>
    <mergeCell ref="B7:B9"/>
    <mergeCell ref="I7:I9"/>
    <mergeCell ref="O7:O9"/>
    <mergeCell ref="B13:B15"/>
    <mergeCell ref="I13:I15"/>
    <mergeCell ref="B40:B41"/>
    <mergeCell ref="I40:I41"/>
    <mergeCell ref="B45:B46"/>
    <mergeCell ref="I45:I46"/>
    <mergeCell ref="B50:B51"/>
    <mergeCell ref="B55:B56"/>
    <mergeCell ref="I55:I56"/>
    <mergeCell ref="B19:B20"/>
    <mergeCell ref="I19:I20"/>
    <mergeCell ref="B24:B25"/>
    <mergeCell ref="B30:B31"/>
    <mergeCell ref="I30:I31"/>
    <mergeCell ref="B35:B36"/>
    <mergeCell ref="I35:I36"/>
    <mergeCell ref="B75:B76"/>
    <mergeCell ref="B87:B89"/>
    <mergeCell ref="I87:I89"/>
    <mergeCell ref="B93:B94"/>
    <mergeCell ref="B100:D100"/>
    <mergeCell ref="B114:B115"/>
    <mergeCell ref="I114:I115"/>
    <mergeCell ref="B60:B61"/>
    <mergeCell ref="I60:I61"/>
    <mergeCell ref="B65:B66"/>
    <mergeCell ref="I65:I66"/>
    <mergeCell ref="B70:B71"/>
    <mergeCell ref="I70:I71"/>
    <mergeCell ref="B147:B148"/>
    <mergeCell ref="B152:B153"/>
    <mergeCell ref="B157:B158"/>
    <mergeCell ref="B162:B163"/>
    <mergeCell ref="B167:B168"/>
    <mergeCell ref="I167:I168"/>
    <mergeCell ref="B119:B121"/>
    <mergeCell ref="B125:B129"/>
    <mergeCell ref="I125:I129"/>
    <mergeCell ref="B133:B137"/>
    <mergeCell ref="B142:B143"/>
    <mergeCell ref="I142:I143"/>
    <mergeCell ref="B213:B214"/>
    <mergeCell ref="I213:I214"/>
    <mergeCell ref="B219:B220"/>
    <mergeCell ref="I219:I220"/>
    <mergeCell ref="B224:B225"/>
    <mergeCell ref="B229:B230"/>
    <mergeCell ref="B173:B174"/>
    <mergeCell ref="B178:B179"/>
    <mergeCell ref="B183:B185"/>
    <mergeCell ref="B189:B191"/>
    <mergeCell ref="B195:B199"/>
    <mergeCell ref="B201:B203"/>
    <mergeCell ref="B274:B276"/>
    <mergeCell ref="I274:I276"/>
    <mergeCell ref="B280:B282"/>
    <mergeCell ref="B286:B288"/>
    <mergeCell ref="I286:I288"/>
    <mergeCell ref="B292:B294"/>
    <mergeCell ref="B234:B235"/>
    <mergeCell ref="I234:I235"/>
    <mergeCell ref="B239:B240"/>
    <mergeCell ref="B244:B248"/>
    <mergeCell ref="B252:B257"/>
    <mergeCell ref="B268:B270"/>
    <mergeCell ref="B314:B316"/>
    <mergeCell ref="I314:I316"/>
    <mergeCell ref="B321:B323"/>
    <mergeCell ref="I321:I323"/>
    <mergeCell ref="B325:D325"/>
    <mergeCell ref="B332:B335"/>
    <mergeCell ref="I332:I335"/>
    <mergeCell ref="B298:B299"/>
    <mergeCell ref="I298:I299"/>
    <mergeCell ref="B303:B304"/>
    <mergeCell ref="I303:I304"/>
    <mergeCell ref="B308:B310"/>
    <mergeCell ref="I308:I310"/>
    <mergeCell ref="B362:B364"/>
    <mergeCell ref="B368:B370"/>
    <mergeCell ref="B374:B376"/>
    <mergeCell ref="I377:I379"/>
    <mergeCell ref="B380:B382"/>
    <mergeCell ref="B387:B389"/>
    <mergeCell ref="B337:D337"/>
    <mergeCell ref="B342:B344"/>
    <mergeCell ref="I342:I344"/>
    <mergeCell ref="B348:B350"/>
    <mergeCell ref="I348:I350"/>
    <mergeCell ref="B356:B358"/>
    <mergeCell ref="B424:B426"/>
    <mergeCell ref="B430:B432"/>
    <mergeCell ref="B436:B438"/>
    <mergeCell ref="B442:B444"/>
    <mergeCell ref="B449:B451"/>
    <mergeCell ref="B455:B457"/>
    <mergeCell ref="B393:B395"/>
    <mergeCell ref="I393:I396"/>
    <mergeCell ref="B399:B401"/>
    <mergeCell ref="B405:B407"/>
    <mergeCell ref="B411:B413"/>
    <mergeCell ref="B418:B420"/>
    <mergeCell ref="B488:B489"/>
    <mergeCell ref="I488:I489"/>
    <mergeCell ref="B491:B492"/>
    <mergeCell ref="I491:I492"/>
    <mergeCell ref="B494:B495"/>
    <mergeCell ref="I494:I495"/>
    <mergeCell ref="B461:B463"/>
    <mergeCell ref="B467:B469"/>
    <mergeCell ref="B480:B481"/>
    <mergeCell ref="I480:I481"/>
    <mergeCell ref="B485:B486"/>
    <mergeCell ref="I485:I486"/>
    <mergeCell ref="B512:B513"/>
    <mergeCell ref="I512:I513"/>
    <mergeCell ref="B517:B518"/>
    <mergeCell ref="I517:I518"/>
    <mergeCell ref="B522:B523"/>
    <mergeCell ref="I522:I523"/>
    <mergeCell ref="B497:B498"/>
    <mergeCell ref="I497:I498"/>
    <mergeCell ref="B502:B503"/>
    <mergeCell ref="I502:I503"/>
    <mergeCell ref="B507:B508"/>
    <mergeCell ref="I507:I508"/>
    <mergeCell ref="B542:B545"/>
    <mergeCell ref="I542:I545"/>
    <mergeCell ref="B547:B548"/>
    <mergeCell ref="I547:I548"/>
    <mergeCell ref="B552:B553"/>
    <mergeCell ref="I552:I553"/>
    <mergeCell ref="B527:B528"/>
    <mergeCell ref="I527:I528"/>
    <mergeCell ref="B532:B533"/>
    <mergeCell ref="I532:I533"/>
    <mergeCell ref="B537:B538"/>
    <mergeCell ref="I537:I538"/>
    <mergeCell ref="B578:B579"/>
    <mergeCell ref="I578:I579"/>
    <mergeCell ref="B583:B584"/>
    <mergeCell ref="I583:I584"/>
    <mergeCell ref="B588:B589"/>
    <mergeCell ref="I588:I589"/>
    <mergeCell ref="B557:B561"/>
    <mergeCell ref="B563:B564"/>
    <mergeCell ref="I563:I564"/>
    <mergeCell ref="B568:B569"/>
    <mergeCell ref="I568:I569"/>
    <mergeCell ref="B573:B574"/>
    <mergeCell ref="I573:I574"/>
    <mergeCell ref="B613:B614"/>
    <mergeCell ref="B618:B622"/>
    <mergeCell ref="B624:B626"/>
    <mergeCell ref="I624:I626"/>
    <mergeCell ref="B630:B631"/>
    <mergeCell ref="I630:I631"/>
    <mergeCell ref="B593:B595"/>
    <mergeCell ref="B600:B601"/>
    <mergeCell ref="I600:I601"/>
    <mergeCell ref="B603:B604"/>
    <mergeCell ref="I603:I604"/>
    <mergeCell ref="B608:B609"/>
    <mergeCell ref="I608:I609"/>
    <mergeCell ref="B648:B649"/>
    <mergeCell ref="I648:I649"/>
    <mergeCell ref="B653:B654"/>
    <mergeCell ref="I653:I654"/>
    <mergeCell ref="B658:B659"/>
    <mergeCell ref="I658:I659"/>
    <mergeCell ref="B635:B636"/>
    <mergeCell ref="I635:I636"/>
    <mergeCell ref="B640:B641"/>
    <mergeCell ref="I640:I641"/>
    <mergeCell ref="B645:B646"/>
    <mergeCell ref="I645:I646"/>
    <mergeCell ref="B677:B680"/>
    <mergeCell ref="I677:I680"/>
    <mergeCell ref="B684:B685"/>
    <mergeCell ref="I684:I685"/>
    <mergeCell ref="B687:B688"/>
    <mergeCell ref="I687:I688"/>
    <mergeCell ref="B663:B664"/>
    <mergeCell ref="I663:I664"/>
    <mergeCell ref="B668:B669"/>
    <mergeCell ref="I668:I669"/>
    <mergeCell ref="B671:B672"/>
    <mergeCell ref="I671:I672"/>
    <mergeCell ref="B722:B723"/>
    <mergeCell ref="I722:I723"/>
    <mergeCell ref="B727:B728"/>
    <mergeCell ref="B732:B733"/>
    <mergeCell ref="I732:I733"/>
    <mergeCell ref="B738:B739"/>
    <mergeCell ref="I738:I739"/>
    <mergeCell ref="B692:B693"/>
    <mergeCell ref="B697:B699"/>
    <mergeCell ref="B703:B707"/>
    <mergeCell ref="B712:B713"/>
    <mergeCell ref="I712:I713"/>
    <mergeCell ref="B717:B720"/>
    <mergeCell ref="I717:I720"/>
    <mergeCell ref="B756:B757"/>
    <mergeCell ref="I756:I757"/>
    <mergeCell ref="B761:B762"/>
    <mergeCell ref="I761:I762"/>
    <mergeCell ref="B766:B767"/>
    <mergeCell ref="I766:I767"/>
    <mergeCell ref="B743:B744"/>
    <mergeCell ref="I743:I744"/>
    <mergeCell ref="B746:B747"/>
    <mergeCell ref="I746:I747"/>
    <mergeCell ref="B751:B752"/>
    <mergeCell ref="I751:I752"/>
    <mergeCell ref="B798:B799"/>
    <mergeCell ref="I798:I799"/>
    <mergeCell ref="B803:B808"/>
    <mergeCell ref="B810:B813"/>
    <mergeCell ref="B817:B821"/>
    <mergeCell ref="I817:I821"/>
    <mergeCell ref="B771:B774"/>
    <mergeCell ref="I771:I774"/>
    <mergeCell ref="B776:B777"/>
    <mergeCell ref="I776:I777"/>
    <mergeCell ref="B781:B782"/>
    <mergeCell ref="B786:B787"/>
    <mergeCell ref="I786:I787"/>
    <mergeCell ref="B845:B847"/>
    <mergeCell ref="B851:B854"/>
    <mergeCell ref="I851:I854"/>
    <mergeCell ref="B858:B863"/>
    <mergeCell ref="B865:B868"/>
    <mergeCell ref="B870:B873"/>
    <mergeCell ref="B823:B825"/>
    <mergeCell ref="B830:B831"/>
    <mergeCell ref="I830:I831"/>
    <mergeCell ref="B835:B836"/>
    <mergeCell ref="I835:I836"/>
    <mergeCell ref="B840:B841"/>
    <mergeCell ref="I840:I841"/>
    <mergeCell ref="B891:B892"/>
    <mergeCell ref="I891:I892"/>
    <mergeCell ref="B896:B902"/>
    <mergeCell ref="B906:B912"/>
    <mergeCell ref="B916:B922"/>
    <mergeCell ref="B926:B927"/>
    <mergeCell ref="I926:I927"/>
    <mergeCell ref="B875:B876"/>
    <mergeCell ref="I875:I876"/>
    <mergeCell ref="B880:B881"/>
    <mergeCell ref="I880:I881"/>
    <mergeCell ref="B885:B886"/>
    <mergeCell ref="I885:I886"/>
    <mergeCell ref="B947:B953"/>
    <mergeCell ref="I947:I953"/>
    <mergeCell ref="B956:B957"/>
    <mergeCell ref="I956:I957"/>
    <mergeCell ref="B961:B962"/>
    <mergeCell ref="I961:I962"/>
    <mergeCell ref="B931:B932"/>
    <mergeCell ref="I931:I932"/>
    <mergeCell ref="B934:B935"/>
    <mergeCell ref="I934:I935"/>
    <mergeCell ref="B939:B945"/>
    <mergeCell ref="I939:I945"/>
    <mergeCell ref="B994:B999"/>
    <mergeCell ref="I994:I999"/>
    <mergeCell ref="B1001:B1002"/>
    <mergeCell ref="I1001:I1002"/>
    <mergeCell ref="B966:B971"/>
    <mergeCell ref="B973:B978"/>
    <mergeCell ref="I973:I978"/>
    <mergeCell ref="B980:B985"/>
    <mergeCell ref="I980:I985"/>
    <mergeCell ref="B987:B992"/>
    <mergeCell ref="I987:I992"/>
  </mergeCells>
  <conditionalFormatting sqref="B4:B6 B10 B16 B32 B37 B57 B62 B263 B194 B200 B475 B793 B1008:B1048576 B113 B21 B27 B29 B241 B347 B429 B435 B441 B447 B460 B466 B44 B54 B98:B99 B124 B161 B147 B151 B171 B233 B260 B353 B577 B930 B954 B612:B613 B149 B361 B392 B273:B277 B297:B300 B681 B694 B265:B267 B12 B18 B23:B24 B34 B39 B59 B64 B243 B279:B283 B285:B289 B291 B302:B305 B307 B683 B696">
    <cfRule type="containsText" dxfId="351" priority="343" operator="containsText" text="Please fill your answer here.">
      <formula>NOT(ISERROR(SEARCH("Please fill your answer here.",B4)))</formula>
    </cfRule>
  </conditionalFormatting>
  <conditionalFormatting sqref="B3">
    <cfRule type="containsText" dxfId="350" priority="342" operator="containsText" text="Please fill your answer here.">
      <formula>NOT(ISERROR(SEARCH("Please fill your answer here.",B3)))</formula>
    </cfRule>
  </conditionalFormatting>
  <conditionalFormatting sqref="B72 B74">
    <cfRule type="containsText" dxfId="349" priority="341" operator="containsText" text="Please fill your answer here.">
      <formula>NOT(ISERROR(SEARCH("Please fill your answer here.",B72)))</formula>
    </cfRule>
  </conditionalFormatting>
  <conditionalFormatting sqref="B67 B69">
    <cfRule type="containsText" dxfId="348" priority="340" operator="containsText" text="Please fill your answer here.">
      <formula>NOT(ISERROR(SEARCH("Please fill your answer here.",B67)))</formula>
    </cfRule>
  </conditionalFormatting>
  <conditionalFormatting sqref="B116 B118">
    <cfRule type="containsText" dxfId="347" priority="339" operator="containsText" text="Please fill your answer here.">
      <formula>NOT(ISERROR(SEARCH("Please fill your answer here.",B116)))</formula>
    </cfRule>
  </conditionalFormatting>
  <conditionalFormatting sqref="B132 B141 B146">
    <cfRule type="containsText" dxfId="346" priority="338" operator="containsText" text="Please fill your answer here.">
      <formula>NOT(ISERROR(SEARCH("Please fill your answer here.",B132)))</formula>
    </cfRule>
  </conditionalFormatting>
  <conditionalFormatting sqref="B154 B156">
    <cfRule type="containsText" dxfId="345" priority="337" operator="containsText" text="Please fill your answer here.">
      <formula>NOT(ISERROR(SEARCH("Please fill your answer here.",B154)))</formula>
    </cfRule>
  </conditionalFormatting>
  <conditionalFormatting sqref="B175 B177">
    <cfRule type="containsText" dxfId="344" priority="336" operator="containsText" text="Please fill your answer here.">
      <formula>NOT(ISERROR(SEARCH("Please fill your answer here.",B175)))</formula>
    </cfRule>
  </conditionalFormatting>
  <conditionalFormatting sqref="B180 B182">
    <cfRule type="containsText" dxfId="343" priority="335" operator="containsText" text="Please fill your answer here.">
      <formula>NOT(ISERROR(SEARCH("Please fill your answer here.",B180)))</formula>
    </cfRule>
  </conditionalFormatting>
  <conditionalFormatting sqref="B186 B188">
    <cfRule type="containsText" dxfId="342" priority="334" operator="containsText" text="Please fill your answer here.">
      <formula>NOT(ISERROR(SEARCH("Please fill your answer here.",B186)))</formula>
    </cfRule>
  </conditionalFormatting>
  <conditionalFormatting sqref="B221 B228 B223">
    <cfRule type="containsText" dxfId="341" priority="333" operator="containsText" text="Please fill your answer here.">
      <formula>NOT(ISERROR(SEARCH("Please fill your answer here.",B221)))</formula>
    </cfRule>
  </conditionalFormatting>
  <conditionalFormatting sqref="B236 B238">
    <cfRule type="containsText" dxfId="340" priority="332" operator="containsText" text="Please fill your answer here.">
      <formula>NOT(ISERROR(SEARCH("Please fill your answer here.",B236)))</formula>
    </cfRule>
  </conditionalFormatting>
  <conditionalFormatting sqref="B262">
    <cfRule type="containsText" dxfId="339" priority="331" operator="containsText" text="Please fill your answer here.">
      <formula>NOT(ISERROR(SEARCH("Please fill your answer here.",B262)))</formula>
    </cfRule>
  </conditionalFormatting>
  <conditionalFormatting sqref="K262:XFD262 A262:E262 I262">
    <cfRule type="expression" dxfId="338" priority="328">
      <formula>$B262="Dimension 1: Policy is completed"</formula>
    </cfRule>
    <cfRule type="expression" dxfId="337" priority="329">
      <formula>$B262="Dimension 1: Policy contains missing answers"</formula>
    </cfRule>
    <cfRule type="containsText" dxfId="336" priority="330" operator="containsText" text="This section contains missing answers">
      <formula>NOT(ISERROR(SEARCH("This section contains missing answers",A262)))</formula>
    </cfRule>
  </conditionalFormatting>
  <conditionalFormatting sqref="J262">
    <cfRule type="expression" dxfId="335" priority="325">
      <formula>$B262="This section is completed"</formula>
    </cfRule>
    <cfRule type="expression" dxfId="334" priority="326">
      <formula>$B262="This section contains missing answers"</formula>
    </cfRule>
    <cfRule type="containsText" dxfId="333" priority="327" operator="containsText" text="This section contains missing answers">
      <formula>NOT(ISERROR(SEARCH("This section contains missing answers",J262)))</formula>
    </cfRule>
  </conditionalFormatting>
  <conditionalFormatting sqref="B320">
    <cfRule type="containsText" dxfId="332" priority="324" operator="containsText" text="Please fill your answer here.">
      <formula>NOT(ISERROR(SEARCH("Please fill your answer here.",B320)))</formula>
    </cfRule>
  </conditionalFormatting>
  <conditionalFormatting sqref="B264">
    <cfRule type="containsText" dxfId="331" priority="323" operator="containsText" text="Please fill your answer here.">
      <formula>NOT(ISERROR(SEARCH("Please fill your answer here.",B264)))</formula>
    </cfRule>
  </conditionalFormatting>
  <conditionalFormatting sqref="B331">
    <cfRule type="containsText" dxfId="330" priority="322" operator="containsText" text="Please fill your answer here.">
      <formula>NOT(ISERROR(SEARCH("Please fill your answer here.",B331)))</formula>
    </cfRule>
  </conditionalFormatting>
  <conditionalFormatting sqref="B341">
    <cfRule type="containsText" dxfId="329" priority="321" operator="containsText" text="Please fill your answer here.">
      <formula>NOT(ISERROR(SEARCH("Please fill your answer here.",B341)))</formula>
    </cfRule>
  </conditionalFormatting>
  <conditionalFormatting sqref="B324">
    <cfRule type="containsText" dxfId="328" priority="320" operator="containsText" text="Please fill your answer here.">
      <formula>NOT(ISERROR(SEARCH("Please fill your answer here.",B324)))</formula>
    </cfRule>
  </conditionalFormatting>
  <conditionalFormatting sqref="B373">
    <cfRule type="containsText" dxfId="327" priority="319" operator="containsText" text="Please fill your answer here.">
      <formula>NOT(ISERROR(SEARCH("Please fill your answer here.",B373)))</formula>
    </cfRule>
  </conditionalFormatting>
  <conditionalFormatting sqref="B379">
    <cfRule type="containsText" dxfId="326" priority="318" operator="containsText" text="Please fill your answer here.">
      <formula>NOT(ISERROR(SEARCH("Please fill your answer here.",B379)))</formula>
    </cfRule>
  </conditionalFormatting>
  <conditionalFormatting sqref="B385 B398 B404 B410 B416">
    <cfRule type="containsText" dxfId="325" priority="317" operator="containsText" text="Please fill your answer here.">
      <formula>NOT(ISERROR(SEARCH("Please fill your answer here.",B385)))</formula>
    </cfRule>
  </conditionalFormatting>
  <conditionalFormatting sqref="B345">
    <cfRule type="containsText" dxfId="324" priority="315" operator="containsText" text="Please fill your answer here.">
      <formula>NOT(ISERROR(SEARCH("Please fill your answer here.",B345)))</formula>
    </cfRule>
  </conditionalFormatting>
  <conditionalFormatting sqref="B359">
    <cfRule type="containsText" dxfId="323" priority="314" operator="containsText" text="Please fill your answer here.">
      <formula>NOT(ISERROR(SEARCH("Please fill your answer here.",B359)))</formula>
    </cfRule>
  </conditionalFormatting>
  <conditionalFormatting sqref="B417">
    <cfRule type="containsText" dxfId="322" priority="316" operator="containsText" text="Please fill your answer here.">
      <formula>NOT(ISERROR(SEARCH("Please fill your answer here.",B417)))</formula>
    </cfRule>
  </conditionalFormatting>
  <conditionalFormatting sqref="B377">
    <cfRule type="containsText" dxfId="321" priority="313" operator="containsText" text="Please fill your answer here.">
      <formula>NOT(ISERROR(SEARCH("Please fill your answer here.",B377)))</formula>
    </cfRule>
  </conditionalFormatting>
  <conditionalFormatting sqref="B423">
    <cfRule type="containsText" dxfId="320" priority="312" operator="containsText" text="Please fill your answer here.">
      <formula>NOT(ISERROR(SEARCH("Please fill your answer here.",B423)))</formula>
    </cfRule>
  </conditionalFormatting>
  <conditionalFormatting sqref="B448">
    <cfRule type="containsText" dxfId="319" priority="311" operator="containsText" text="Please fill your answer here.">
      <formula>NOT(ISERROR(SEARCH("Please fill your answer here.",B448)))</formula>
    </cfRule>
  </conditionalFormatting>
  <conditionalFormatting sqref="B454">
    <cfRule type="containsText" dxfId="318" priority="310" operator="containsText" text="Please fill your answer here.">
      <formula>NOT(ISERROR(SEARCH("Please fill your answer here.",B454)))</formula>
    </cfRule>
  </conditionalFormatting>
  <conditionalFormatting sqref="B472">
    <cfRule type="containsText" dxfId="317" priority="309" operator="containsText" text="Please fill your answer here.">
      <formula>NOT(ISERROR(SEARCH("Please fill your answer here.",B472)))</formula>
    </cfRule>
  </conditionalFormatting>
  <conditionalFormatting sqref="B474">
    <cfRule type="containsText" dxfId="316" priority="308" operator="containsText" text="Please fill your answer here.">
      <formula>NOT(ISERROR(SEARCH("Please fill your answer here.",B474)))</formula>
    </cfRule>
  </conditionalFormatting>
  <conditionalFormatting sqref="B313 B319">
    <cfRule type="containsText" dxfId="315" priority="307" operator="containsText" text="Please fill your answer here.">
      <formula>NOT(ISERROR(SEARCH("Please fill your answer here.",B313)))</formula>
    </cfRule>
  </conditionalFormatting>
  <conditionalFormatting sqref="B311">
    <cfRule type="containsText" dxfId="314" priority="306" operator="containsText" text="Please fill your answer here.">
      <formula>NOT(ISERROR(SEARCH("Please fill your answer here.",B311)))</formula>
    </cfRule>
  </conditionalFormatting>
  <conditionalFormatting sqref="B541">
    <cfRule type="containsText" dxfId="313" priority="303" operator="containsText" text="Please fill your answer here.">
      <formula>NOT(ISERROR(SEARCH("Please fill your answer here.",B541)))</formula>
    </cfRule>
  </conditionalFormatting>
  <conditionalFormatting sqref="B477:B479 B499 B599 B790 B490 B493 B496 B519 B546 B562 B623 B647 B670 B686 B721 B745 B506 B511 B516 B644 B501 B521">
    <cfRule type="containsText" dxfId="312" priority="305" operator="containsText" text="Please fill your answer here.">
      <formula>NOT(ISERROR(SEARCH("Please fill your answer here.",B477)))</formula>
    </cfRule>
  </conditionalFormatting>
  <conditionalFormatting sqref="B476">
    <cfRule type="containsText" dxfId="311" priority="304" operator="containsText" text="Please fill your answer here.">
      <formula>NOT(ISERROR(SEARCH("Please fill your answer here.",B476)))</formula>
    </cfRule>
  </conditionalFormatting>
  <conditionalFormatting sqref="B526">
    <cfRule type="containsText" dxfId="310" priority="302" operator="containsText" text="Please fill your answer here.">
      <formula>NOT(ISERROR(SEARCH("Please fill your answer here.",B526)))</formula>
    </cfRule>
  </conditionalFormatting>
  <conditionalFormatting sqref="B763 B765">
    <cfRule type="containsText" dxfId="309" priority="301" operator="containsText" text="Please fill your answer here.">
      <formula>NOT(ISERROR(SEARCH("Please fill your answer here.",B763)))</formula>
    </cfRule>
  </conditionalFormatting>
  <conditionalFormatting sqref="B768 B770">
    <cfRule type="containsText" dxfId="308" priority="300" operator="containsText" text="Please fill your answer here.">
      <formula>NOT(ISERROR(SEARCH("Please fill your answer here.",B768)))</formula>
    </cfRule>
  </conditionalFormatting>
  <conditionalFormatting sqref="B785">
    <cfRule type="containsText" dxfId="307" priority="299" operator="containsText" text="Please fill your answer here.">
      <formula>NOT(ISERROR(SEARCH("Please fill your answer here.",B785)))</formula>
    </cfRule>
  </conditionalFormatting>
  <conditionalFormatting sqref="B792">
    <cfRule type="containsText" dxfId="306" priority="298" operator="containsText" text="Please fill your answer here.">
      <formula>NOT(ISERROR(SEARCH("Please fill your answer here.",B792)))</formula>
    </cfRule>
  </conditionalFormatting>
  <conditionalFormatting sqref="B482 B484 B487">
    <cfRule type="containsText" dxfId="305" priority="297" operator="containsText" text="Please fill your answer here.">
      <formula>NOT(ISERROR(SEARCH("Please fill your answer here.",B482)))</formula>
    </cfRule>
  </conditionalFormatting>
  <conditionalFormatting sqref="B551">
    <cfRule type="containsText" dxfId="304" priority="296" operator="containsText" text="Please fill your answer here.">
      <formula>NOT(ISERROR(SEARCH("Please fill your answer here.",B551)))</formula>
    </cfRule>
  </conditionalFormatting>
  <conditionalFormatting sqref="B554 B556">
    <cfRule type="containsText" dxfId="303" priority="295" operator="containsText" text="Please fill your answer here.">
      <formula>NOT(ISERROR(SEARCH("Please fill your answer here.",B554)))</formula>
    </cfRule>
  </conditionalFormatting>
  <conditionalFormatting sqref="B572 B582">
    <cfRule type="containsText" dxfId="302" priority="294" operator="containsText" text="Please fill your answer here.">
      <formula>NOT(ISERROR(SEARCH("Please fill your answer here.",B572)))</formula>
    </cfRule>
  </conditionalFormatting>
  <conditionalFormatting sqref="B585 B587">
    <cfRule type="containsText" dxfId="301" priority="293" operator="containsText" text="Please fill your answer here.">
      <formula>NOT(ISERROR(SEARCH("Please fill your answer here.",B585)))</formula>
    </cfRule>
  </conditionalFormatting>
  <conditionalFormatting sqref="B567">
    <cfRule type="containsText" dxfId="300" priority="292" operator="containsText" text="Please fill your answer here.">
      <formula>NOT(ISERROR(SEARCH("Please fill your answer here.",B567)))</formula>
    </cfRule>
  </conditionalFormatting>
  <conditionalFormatting sqref="B592">
    <cfRule type="containsText" dxfId="299" priority="291" operator="containsText" text="Please fill your answer here.">
      <formula>NOT(ISERROR(SEARCH("Please fill your answer here.",B592)))</formula>
    </cfRule>
  </conditionalFormatting>
  <conditionalFormatting sqref="B598">
    <cfRule type="containsText" dxfId="298" priority="290" operator="containsText" text="Please fill your answer here.">
      <formula>NOT(ISERROR(SEARCH("Please fill your answer here.",B598)))</formula>
    </cfRule>
  </conditionalFormatting>
  <conditionalFormatting sqref="B627 B637 B629 B639">
    <cfRule type="containsText" dxfId="297" priority="289" operator="containsText" text="Please fill your answer here.">
      <formula>NOT(ISERROR(SEARCH("Please fill your answer here.",B627)))</formula>
    </cfRule>
  </conditionalFormatting>
  <conditionalFormatting sqref="B605 B602">
    <cfRule type="containsText" dxfId="296" priority="288" operator="containsText" text="Please fill your answer here.">
      <formula>NOT(ISERROR(SEARCH("Please fill your answer here.",B602)))</formula>
    </cfRule>
  </conditionalFormatting>
  <conditionalFormatting sqref="B607 B617">
    <cfRule type="containsText" dxfId="295" priority="287" operator="containsText" text="Please fill your answer here.">
      <formula>NOT(ISERROR(SEARCH("Please fill your answer here.",B607)))</formula>
    </cfRule>
  </conditionalFormatting>
  <conditionalFormatting sqref="B650 B652">
    <cfRule type="containsText" dxfId="294" priority="286" operator="containsText" text="Please fill your answer here.">
      <formula>NOT(ISERROR(SEARCH("Please fill your answer here.",B650)))</formula>
    </cfRule>
  </conditionalFormatting>
  <conditionalFormatting sqref="B675">
    <cfRule type="containsText" dxfId="293" priority="285" operator="containsText" text="Please fill your answer here.">
      <formula>NOT(ISERROR(SEARCH("Please fill your answer here.",B675)))</formula>
    </cfRule>
  </conditionalFormatting>
  <conditionalFormatting sqref="B714 B716">
    <cfRule type="containsText" dxfId="292" priority="284" operator="containsText" text="Please fill your answer here.">
      <formula>NOT(ISERROR(SEARCH("Please fill your answer here.",B714)))</formula>
    </cfRule>
  </conditionalFormatting>
  <conditionalFormatting sqref="B711 B689 B691:B692">
    <cfRule type="containsText" dxfId="291" priority="283" operator="containsText" text="Please fill your answer here.">
      <formula>NOT(ISERROR(SEARCH("Please fill your answer here.",B689)))</formula>
    </cfRule>
  </conditionalFormatting>
  <conditionalFormatting sqref="B655 B665 B667">
    <cfRule type="containsText" dxfId="290" priority="282" operator="containsText" text="Please fill your answer here.">
      <formula>NOT(ISERROR(SEARCH("Please fill your answer here.",B655)))</formula>
    </cfRule>
  </conditionalFormatting>
  <conditionalFormatting sqref="B657">
    <cfRule type="containsText" dxfId="289" priority="281" operator="containsText" text="Please fill your answer here.">
      <formula>NOT(ISERROR(SEARCH("Please fill your answer here.",B657)))</formula>
    </cfRule>
  </conditionalFormatting>
  <conditionalFormatting sqref="B724 B736 B731 B726">
    <cfRule type="containsText" dxfId="288" priority="280" operator="containsText" text="Please fill your answer here.">
      <formula>NOT(ISERROR(SEARCH("Please fill your answer here.",B724)))</formula>
    </cfRule>
  </conditionalFormatting>
  <conditionalFormatting sqref="B676">
    <cfRule type="containsText" dxfId="287" priority="279" operator="containsText" text="Please fill your answer here.">
      <formula>NOT(ISERROR(SEARCH("Please fill your answer here.",B676)))</formula>
    </cfRule>
  </conditionalFormatting>
  <conditionalFormatting sqref="B737">
    <cfRule type="containsText" dxfId="286" priority="278" operator="containsText" text="Please fill your answer here.">
      <formula>NOT(ISERROR(SEARCH("Please fill your answer here.",B737)))</formula>
    </cfRule>
  </conditionalFormatting>
  <conditionalFormatting sqref="B740 B742">
    <cfRule type="containsText" dxfId="285" priority="277" operator="containsText" text="Please fill your answer here.">
      <formula>NOT(ISERROR(SEARCH("Please fill your answer here.",B740)))</formula>
    </cfRule>
  </conditionalFormatting>
  <conditionalFormatting sqref="B748 B755 B750">
    <cfRule type="containsText" dxfId="284" priority="276" operator="containsText" text="Please fill your answer here.">
      <formula>NOT(ISERROR(SEARCH("Please fill your answer here.",B748)))</formula>
    </cfRule>
  </conditionalFormatting>
  <conditionalFormatting sqref="B758 B760">
    <cfRule type="containsText" dxfId="283" priority="275" operator="containsText" text="Please fill your answer here.">
      <formula>NOT(ISERROR(SEARCH("Please fill your answer here.",B758)))</formula>
    </cfRule>
  </conditionalFormatting>
  <conditionalFormatting sqref="B539">
    <cfRule type="containsText" dxfId="282" priority="274" operator="containsText" text="Please fill your answer here.">
      <formula>NOT(ISERROR(SEARCH("Please fill your answer here.",B539)))</formula>
    </cfRule>
  </conditionalFormatting>
  <conditionalFormatting sqref="B549">
    <cfRule type="containsText" dxfId="281" priority="273" operator="containsText" text="Please fill your answer here.">
      <formula>NOT(ISERROR(SEARCH("Please fill your answer here.",B549)))</formula>
    </cfRule>
  </conditionalFormatting>
  <conditionalFormatting sqref="B570">
    <cfRule type="containsText" dxfId="280" priority="272" operator="containsText" text="Please fill your answer here.">
      <formula>NOT(ISERROR(SEARCH("Please fill your answer here.",B570)))</formula>
    </cfRule>
  </conditionalFormatting>
  <conditionalFormatting sqref="B580">
    <cfRule type="containsText" dxfId="279" priority="271" operator="containsText" text="Please fill your answer here.">
      <formula>NOT(ISERROR(SEARCH("Please fill your answer here.",B580)))</formula>
    </cfRule>
  </conditionalFormatting>
  <conditionalFormatting sqref="B590">
    <cfRule type="containsText" dxfId="278" priority="270" operator="containsText" text="Please fill your answer here.">
      <formula>NOT(ISERROR(SEARCH("Please fill your answer here.",B590)))</formula>
    </cfRule>
  </conditionalFormatting>
  <conditionalFormatting sqref="B673">
    <cfRule type="containsText" dxfId="277" priority="269" operator="containsText" text="Please fill your answer here.">
      <formula>NOT(ISERROR(SEARCH("Please fill your answer here.",B673)))</formula>
    </cfRule>
  </conditionalFormatting>
  <conditionalFormatting sqref="B783">
    <cfRule type="containsText" dxfId="276" priority="268" operator="containsText" text="Please fill your answer here.">
      <formula>NOT(ISERROR(SEARCH("Please fill your answer here.",B783)))</formula>
    </cfRule>
  </conditionalFormatting>
  <conditionalFormatting sqref="B788">
    <cfRule type="containsText" dxfId="275" priority="267" operator="containsText" text="Please fill your answer here.">
      <formula>NOT(ISERROR(SEARCH("Please fill your answer here.",B788)))</formula>
    </cfRule>
  </conditionalFormatting>
  <conditionalFormatting sqref="B632 B634">
    <cfRule type="containsText" dxfId="274" priority="266" operator="containsText" text="Please fill your answer here.">
      <formula>NOT(ISERROR(SEARCH("Please fill your answer here.",B632)))</formula>
    </cfRule>
  </conditionalFormatting>
  <conditionalFormatting sqref="B795:B797 B837 B842 B882 B887 B1005 B933 B839 B844 B884 B889">
    <cfRule type="containsText" dxfId="273" priority="265" operator="containsText" text="Please fill your answer here.">
      <formula>NOT(ISERROR(SEARCH("Please fill your answer here.",B795)))</formula>
    </cfRule>
  </conditionalFormatting>
  <conditionalFormatting sqref="B794">
    <cfRule type="containsText" dxfId="272" priority="264" operator="containsText" text="Please fill your answer here.">
      <formula>NOT(ISERROR(SEARCH("Please fill your answer here.",B794)))</formula>
    </cfRule>
  </conditionalFormatting>
  <conditionalFormatting sqref="B832 B802 B834">
    <cfRule type="containsText" dxfId="271" priority="262" operator="containsText" text="Please fill your answer here.">
      <formula>NOT(ISERROR(SEARCH("Please fill your answer here.",B802)))</formula>
    </cfRule>
  </conditionalFormatting>
  <conditionalFormatting sqref="B1007">
    <cfRule type="containsText" dxfId="270" priority="263" operator="containsText" text="Please fill your answer here.">
      <formula>NOT(ISERROR(SEARCH("Please fill your answer here.",B1007)))</formula>
    </cfRule>
  </conditionalFormatting>
  <conditionalFormatting sqref="B809">
    <cfRule type="containsText" dxfId="269" priority="261" operator="containsText" text="Please fill your answer here.">
      <formula>NOT(ISERROR(SEARCH("Please fill your answer here.",B809)))</formula>
    </cfRule>
  </conditionalFormatting>
  <conditionalFormatting sqref="B816">
    <cfRule type="containsText" dxfId="268" priority="260" operator="containsText" text="Please fill your answer here.">
      <formula>NOT(ISERROR(SEARCH("Please fill your answer here.",B816)))</formula>
    </cfRule>
  </conditionalFormatting>
  <conditionalFormatting sqref="B829">
    <cfRule type="containsText" dxfId="267" priority="259" operator="containsText" text="Please fill your answer here.">
      <formula>NOT(ISERROR(SEARCH("Please fill your answer here.",B829)))</formula>
    </cfRule>
  </conditionalFormatting>
  <conditionalFormatting sqref="B848 B850">
    <cfRule type="containsText" dxfId="266" priority="258" operator="containsText" text="Please fill your answer here.">
      <formula>NOT(ISERROR(SEARCH("Please fill your answer here.",B848)))</formula>
    </cfRule>
  </conditionalFormatting>
  <conditionalFormatting sqref="B857">
    <cfRule type="containsText" dxfId="265" priority="257" operator="containsText" text="Please fill your answer here.">
      <formula>NOT(ISERROR(SEARCH("Please fill your answer here.",B857)))</formula>
    </cfRule>
  </conditionalFormatting>
  <conditionalFormatting sqref="B864">
    <cfRule type="containsText" dxfId="264" priority="256" operator="containsText" text="Please fill your answer here.">
      <formula>NOT(ISERROR(SEARCH("Please fill your answer here.",B864)))</formula>
    </cfRule>
  </conditionalFormatting>
  <conditionalFormatting sqref="B855">
    <cfRule type="containsText" dxfId="263" priority="255" operator="containsText" text="Please fill your answer here.">
      <formula>NOT(ISERROR(SEARCH("Please fill your answer here.",B855)))</formula>
    </cfRule>
  </conditionalFormatting>
  <conditionalFormatting sqref="B869">
    <cfRule type="containsText" dxfId="262" priority="254" operator="containsText" text="Please fill your answer here.">
      <formula>NOT(ISERROR(SEARCH("Please fill your answer here.",B869)))</formula>
    </cfRule>
  </conditionalFormatting>
  <conditionalFormatting sqref="B890">
    <cfRule type="containsText" dxfId="261" priority="253" operator="containsText" text="Please fill your answer here.">
      <formula>NOT(ISERROR(SEARCH("Please fill your answer here.",B890)))</formula>
    </cfRule>
  </conditionalFormatting>
  <conditionalFormatting sqref="B915">
    <cfRule type="containsText" dxfId="260" priority="252" operator="containsText" text="Please fill your answer here.">
      <formula>NOT(ISERROR(SEARCH("Please fill your answer here.",B915)))</formula>
    </cfRule>
  </conditionalFormatting>
  <conditionalFormatting sqref="B913">
    <cfRule type="containsText" dxfId="259" priority="251" operator="containsText" text="Please fill your answer here.">
      <formula>NOT(ISERROR(SEARCH("Please fill your answer here.",B913)))</formula>
    </cfRule>
  </conditionalFormatting>
  <conditionalFormatting sqref="B893 B895">
    <cfRule type="containsText" dxfId="258" priority="250" operator="containsText" text="Please fill your answer here.">
      <formula>NOT(ISERROR(SEARCH("Please fill your answer here.",B893)))</formula>
    </cfRule>
  </conditionalFormatting>
  <conditionalFormatting sqref="B905">
    <cfRule type="containsText" dxfId="257" priority="249" operator="containsText" text="Please fill your answer here.">
      <formula>NOT(ISERROR(SEARCH("Please fill your answer here.",B905)))</formula>
    </cfRule>
  </conditionalFormatting>
  <conditionalFormatting sqref="B925">
    <cfRule type="containsText" dxfId="256" priority="248" operator="containsText" text="Please fill your answer here.">
      <formula>NOT(ISERROR(SEARCH("Please fill your answer here.",B925)))</formula>
    </cfRule>
  </conditionalFormatting>
  <conditionalFormatting sqref="B923">
    <cfRule type="containsText" dxfId="255" priority="247" operator="containsText" text="Please fill your answer here.">
      <formula>NOT(ISERROR(SEARCH("Please fill your answer here.",B923)))</formula>
    </cfRule>
  </conditionalFormatting>
  <conditionalFormatting sqref="B946">
    <cfRule type="containsText" dxfId="254" priority="246" operator="containsText" text="Please fill your answer here.">
      <formula>NOT(ISERROR(SEARCH("Please fill your answer here.",B946)))</formula>
    </cfRule>
  </conditionalFormatting>
  <conditionalFormatting sqref="B936 B938">
    <cfRule type="containsText" dxfId="253" priority="245" operator="containsText" text="Please fill your answer here.">
      <formula>NOT(ISERROR(SEARCH("Please fill your answer here.",B936)))</formula>
    </cfRule>
  </conditionalFormatting>
  <conditionalFormatting sqref="B955">
    <cfRule type="containsText" dxfId="252" priority="244" operator="containsText" text="Please fill your answer here.">
      <formula>NOT(ISERROR(SEARCH("Please fill your answer here.",B955)))</formula>
    </cfRule>
  </conditionalFormatting>
  <conditionalFormatting sqref="B958 B960">
    <cfRule type="containsText" dxfId="251" priority="243" operator="containsText" text="Please fill your answer here.">
      <formula>NOT(ISERROR(SEARCH("Please fill your answer here.",B958)))</formula>
    </cfRule>
  </conditionalFormatting>
  <conditionalFormatting sqref="B965">
    <cfRule type="containsText" dxfId="250" priority="242" operator="containsText" text="Please fill your answer here.">
      <formula>NOT(ISERROR(SEARCH("Please fill your answer here.",B965)))</formula>
    </cfRule>
  </conditionalFormatting>
  <conditionalFormatting sqref="B972">
    <cfRule type="containsText" dxfId="249" priority="241" operator="containsText" text="Please fill your answer here.">
      <formula>NOT(ISERROR(SEARCH("Please fill your answer here.",B972)))</formula>
    </cfRule>
  </conditionalFormatting>
  <conditionalFormatting sqref="B979">
    <cfRule type="containsText" dxfId="248" priority="240" operator="containsText" text="Please fill your answer here.">
      <formula>NOT(ISERROR(SEARCH("Please fill your answer here.",B979)))</formula>
    </cfRule>
  </conditionalFormatting>
  <conditionalFormatting sqref="B986">
    <cfRule type="containsText" dxfId="247" priority="239" operator="containsText" text="Please fill your answer here.">
      <formula>NOT(ISERROR(SEARCH("Please fill your answer here.",B986)))</formula>
    </cfRule>
  </conditionalFormatting>
  <conditionalFormatting sqref="B993">
    <cfRule type="containsText" dxfId="246" priority="238" operator="containsText" text="Please fill your answer here.">
      <formula>NOT(ISERROR(SEARCH("Please fill your answer here.",B993)))</formula>
    </cfRule>
  </conditionalFormatting>
  <conditionalFormatting sqref="B963">
    <cfRule type="containsText" dxfId="245" priority="237" operator="containsText" text="Please fill your answer here.">
      <formula>NOT(ISERROR(SEARCH("Please fill your answer here.",B963)))</formula>
    </cfRule>
  </conditionalFormatting>
  <conditionalFormatting sqref="B110">
    <cfRule type="containsText" dxfId="244" priority="236" operator="containsText" text="Please fill your answer here.">
      <formula>NOT(ISERROR(SEARCH("Please fill your answer here.",B110)))</formula>
    </cfRule>
  </conditionalFormatting>
  <conditionalFormatting sqref="B226">
    <cfRule type="containsText" dxfId="243" priority="235" operator="containsText" text="Please fill your answer here.">
      <formula>NOT(ISERROR(SEARCH("Please fill your answer here.",B226)))</formula>
    </cfRule>
  </conditionalFormatting>
  <conditionalFormatting sqref="B231">
    <cfRule type="containsText" dxfId="242" priority="234" operator="containsText" text="Please fill your answer here.">
      <formula>NOT(ISERROR(SEARCH("Please fill your answer here.",B231)))</formula>
    </cfRule>
  </conditionalFormatting>
  <conditionalFormatting sqref="B336">
    <cfRule type="containsText" dxfId="241" priority="233" operator="containsText" text="Please fill your answer here.">
      <formula>NOT(ISERROR(SEARCH("Please fill your answer here.",B336)))</formula>
    </cfRule>
  </conditionalFormatting>
  <conditionalFormatting sqref="A792:E792 I792">
    <cfRule type="expression" dxfId="240" priority="344">
      <formula>$B792="Dimension 3: Portal is completed"</formula>
    </cfRule>
    <cfRule type="expression" dxfId="239" priority="345">
      <formula>$B792="Dimension 3: Portal contains missing answers"</formula>
    </cfRule>
    <cfRule type="containsText" dxfId="238" priority="346" operator="containsText" text="This section contains missing answers">
      <formula>NOT(ISERROR(SEARCH("This section contains missing answers",A792)))</formula>
    </cfRule>
  </conditionalFormatting>
  <conditionalFormatting sqref="A1007:E1007 I1007">
    <cfRule type="expression" dxfId="237" priority="347">
      <formula>$B1007="Dimension 4: Quality is completed"</formula>
    </cfRule>
    <cfRule type="expression" dxfId="236" priority="348">
      <formula>$B1007="Dimension 4: Quality contains missing answers"</formula>
    </cfRule>
    <cfRule type="containsText" dxfId="235" priority="349" operator="containsText" text="This section contains missing answers">
      <formula>NOT(ISERROR(SEARCH("This section contains missing answers",A1007)))</formula>
    </cfRule>
  </conditionalFormatting>
  <conditionalFormatting sqref="B354:B355">
    <cfRule type="containsText" dxfId="234" priority="232" operator="containsText" text="Please fill your answer here.">
      <formula>NOT(ISERROR(SEARCH("Please fill your answer here.",B354)))</formula>
    </cfRule>
  </conditionalFormatting>
  <conditionalFormatting sqref="B367">
    <cfRule type="containsText" dxfId="233" priority="231" operator="containsText" text="Please fill your answer here.">
      <formula>NOT(ISERROR(SEARCH("Please fill your answer here.",B367)))</formula>
    </cfRule>
  </conditionalFormatting>
  <conditionalFormatting sqref="B365">
    <cfRule type="containsText" dxfId="232" priority="230" operator="containsText" text="Please fill your answer here.">
      <formula>NOT(ISERROR(SEARCH("Please fill your answer here.",B365)))</formula>
    </cfRule>
  </conditionalFormatting>
  <conditionalFormatting sqref="B386">
    <cfRule type="containsText" dxfId="231" priority="229" operator="containsText" text="Please fill your answer here.">
      <formula>NOT(ISERROR(SEARCH("Please fill your answer here.",B386)))</formula>
    </cfRule>
  </conditionalFormatting>
  <conditionalFormatting sqref="B390">
    <cfRule type="containsText" dxfId="230" priority="228" operator="containsText" text="Please fill your answer here.">
      <formula>NOT(ISERROR(SEARCH("Please fill your answer here.",B390)))</formula>
    </cfRule>
  </conditionalFormatting>
  <conditionalFormatting sqref="B421">
    <cfRule type="containsText" dxfId="229" priority="227" operator="containsText" text="Please fill your answer here.">
      <formula>NOT(ISERROR(SEARCH("Please fill your answer here.",B421)))</formula>
    </cfRule>
  </conditionalFormatting>
  <conditionalFormatting sqref="B452">
    <cfRule type="containsText" dxfId="228" priority="226" operator="containsText" text="Please fill your answer here.">
      <formula>NOT(ISERROR(SEARCH("Please fill your answer here.",B452)))</formula>
    </cfRule>
  </conditionalFormatting>
  <conditionalFormatting sqref="B192">
    <cfRule type="containsText" dxfId="227" priority="225" operator="containsText" text="Please fill your answer here.">
      <formula>NOT(ISERROR(SEARCH("Please fill your answer here.",B192)))</formula>
    </cfRule>
  </conditionalFormatting>
  <conditionalFormatting sqref="B42">
    <cfRule type="containsText" dxfId="226" priority="224" operator="containsText" text="Please fill your answer here.">
      <formula>NOT(ISERROR(SEARCH("Please fill your answer here.",B42)))</formula>
    </cfRule>
  </conditionalFormatting>
  <conditionalFormatting sqref="B47 B49">
    <cfRule type="containsText" dxfId="225" priority="223" operator="containsText" text="Please fill your answer here.">
      <formula>NOT(ISERROR(SEARCH("Please fill your answer here.",B47)))</formula>
    </cfRule>
  </conditionalFormatting>
  <conditionalFormatting sqref="B144">
    <cfRule type="containsText" dxfId="224" priority="222" operator="containsText" text="Please fill your answer here.">
      <formula>NOT(ISERROR(SEARCH("Please fill your answer here.",B144)))</formula>
    </cfRule>
  </conditionalFormatting>
  <conditionalFormatting sqref="B130">
    <cfRule type="containsText" dxfId="223" priority="221" operator="containsText" text="Please fill your answer here.">
      <formula>NOT(ISERROR(SEARCH("Please fill your answer here.",B130)))</formula>
    </cfRule>
  </conditionalFormatting>
  <conditionalFormatting sqref="B122">
    <cfRule type="containsText" dxfId="222" priority="220" operator="containsText" text="Please fill your answer here.">
      <formula>NOT(ISERROR(SEARCH("Please fill your answer here.",B122)))</formula>
    </cfRule>
  </conditionalFormatting>
  <conditionalFormatting sqref="B159">
    <cfRule type="containsText" dxfId="221" priority="219" operator="containsText" text="Please fill your answer here.">
      <formula>NOT(ISERROR(SEARCH("Please fill your answer here.",B159)))</formula>
    </cfRule>
  </conditionalFormatting>
  <conditionalFormatting sqref="B169">
    <cfRule type="containsText" dxfId="220" priority="217" operator="containsText" text="Please fill your answer here.">
      <formula>NOT(ISERROR(SEARCH("Please fill your answer here.",B169)))</formula>
    </cfRule>
  </conditionalFormatting>
  <conditionalFormatting sqref="B164 B166">
    <cfRule type="containsText" dxfId="219" priority="218" operator="containsText" text="Please fill your answer here.">
      <formula>NOT(ISERROR(SEARCH("Please fill your answer here.",B164)))</formula>
    </cfRule>
  </conditionalFormatting>
  <conditionalFormatting sqref="B217 B205:B206 B208:B210 B212">
    <cfRule type="containsText" dxfId="218" priority="216" operator="containsText" text="Please fill your answer here.">
      <formula>NOT(ISERROR(SEARCH("Please fill your answer here.",B205)))</formula>
    </cfRule>
  </conditionalFormatting>
  <conditionalFormatting sqref="B249 B251">
    <cfRule type="containsText" dxfId="217" priority="215" operator="containsText" text="Please fill your answer here.">
      <formula>NOT(ISERROR(SEARCH("Please fill your answer here.",B249)))</formula>
    </cfRule>
  </conditionalFormatting>
  <conditionalFormatting sqref="B351">
    <cfRule type="containsText" dxfId="216" priority="214" operator="containsText" text="Please fill your answer here.">
      <formula>NOT(ISERROR(SEARCH("Please fill your answer here.",B351)))</formula>
    </cfRule>
  </conditionalFormatting>
  <conditionalFormatting sqref="B470">
    <cfRule type="containsText" dxfId="215" priority="201" operator="containsText" text="Please fill your answer here.">
      <formula>NOT(ISERROR(SEARCH("Please fill your answer here.",B470)))</formula>
    </cfRule>
  </conditionalFormatting>
  <conditionalFormatting sqref="B371">
    <cfRule type="containsText" dxfId="214" priority="213" operator="containsText" text="Please fill your answer here.">
      <formula>NOT(ISERROR(SEARCH("Please fill your answer here.",B371)))</formula>
    </cfRule>
  </conditionalFormatting>
  <conditionalFormatting sqref="B383">
    <cfRule type="containsText" dxfId="213" priority="212" operator="containsText" text="Please fill your answer here.">
      <formula>NOT(ISERROR(SEARCH("Please fill your answer here.",B383)))</formula>
    </cfRule>
  </conditionalFormatting>
  <conditionalFormatting sqref="B396">
    <cfRule type="containsText" dxfId="212" priority="211" operator="containsText" text="Please fill your answer here.">
      <formula>NOT(ISERROR(SEARCH("Please fill your answer here.",B396)))</formula>
    </cfRule>
  </conditionalFormatting>
  <conditionalFormatting sqref="B402">
    <cfRule type="containsText" dxfId="211" priority="210" operator="containsText" text="Please fill your answer here.">
      <formula>NOT(ISERROR(SEARCH("Please fill your answer here.",B402)))</formula>
    </cfRule>
  </conditionalFormatting>
  <conditionalFormatting sqref="B408">
    <cfRule type="containsText" dxfId="210" priority="209" operator="containsText" text="Please fill your answer here.">
      <formula>NOT(ISERROR(SEARCH("Please fill your answer here.",B408)))</formula>
    </cfRule>
  </conditionalFormatting>
  <conditionalFormatting sqref="B414">
    <cfRule type="containsText" dxfId="209" priority="208" operator="containsText" text="Please fill your answer here.">
      <formula>NOT(ISERROR(SEARCH("Please fill your answer here.",B414)))</formula>
    </cfRule>
  </conditionalFormatting>
  <conditionalFormatting sqref="B427">
    <cfRule type="containsText" dxfId="208" priority="207" operator="containsText" text="Please fill your answer here.">
      <formula>NOT(ISERROR(SEARCH("Please fill your answer here.",B427)))</formula>
    </cfRule>
  </conditionalFormatting>
  <conditionalFormatting sqref="B433">
    <cfRule type="containsText" dxfId="207" priority="206" operator="containsText" text="Please fill your answer here.">
      <formula>NOT(ISERROR(SEARCH("Please fill your answer here.",B433)))</formula>
    </cfRule>
  </conditionalFormatting>
  <conditionalFormatting sqref="B439">
    <cfRule type="containsText" dxfId="206" priority="205" operator="containsText" text="Please fill your answer here.">
      <formula>NOT(ISERROR(SEARCH("Please fill your answer here.",B439)))</formula>
    </cfRule>
  </conditionalFormatting>
  <conditionalFormatting sqref="B445">
    <cfRule type="containsText" dxfId="205" priority="204" operator="containsText" text="Please fill your answer here.">
      <formula>NOT(ISERROR(SEARCH("Please fill your answer here.",B445)))</formula>
    </cfRule>
  </conditionalFormatting>
  <conditionalFormatting sqref="B458">
    <cfRule type="containsText" dxfId="204" priority="203" operator="containsText" text="Please fill your answer here.">
      <formula>NOT(ISERROR(SEARCH("Please fill your answer here.",B458)))</formula>
    </cfRule>
  </conditionalFormatting>
  <conditionalFormatting sqref="B464">
    <cfRule type="containsText" dxfId="203" priority="202" operator="containsText" text="Please fill your answer here.">
      <formula>NOT(ISERROR(SEARCH("Please fill your answer here.",B464)))</formula>
    </cfRule>
  </conditionalFormatting>
  <conditionalFormatting sqref="B504">
    <cfRule type="containsText" dxfId="202" priority="200" operator="containsText" text="Please fill your answer here.">
      <formula>NOT(ISERROR(SEARCH("Please fill your answer here.",B504)))</formula>
    </cfRule>
  </conditionalFormatting>
  <conditionalFormatting sqref="B509">
    <cfRule type="containsText" dxfId="201" priority="199" operator="containsText" text="Please fill your answer here.">
      <formula>NOT(ISERROR(SEARCH("Please fill your answer here.",B509)))</formula>
    </cfRule>
  </conditionalFormatting>
  <conditionalFormatting sqref="B524">
    <cfRule type="containsText" dxfId="200" priority="198" operator="containsText" text="Please fill your answer here.">
      <formula>NOT(ISERROR(SEARCH("Please fill your answer here.",B524)))</formula>
    </cfRule>
  </conditionalFormatting>
  <conditionalFormatting sqref="B514">
    <cfRule type="containsText" dxfId="199" priority="197" operator="containsText" text="Please fill your answer here.">
      <formula>NOT(ISERROR(SEARCH("Please fill your answer here.",B514)))</formula>
    </cfRule>
  </conditionalFormatting>
  <conditionalFormatting sqref="B531 B536">
    <cfRule type="containsText" dxfId="198" priority="196" operator="containsText" text="Please fill your answer here.">
      <formula>NOT(ISERROR(SEARCH("Please fill your answer here.",B531)))</formula>
    </cfRule>
  </conditionalFormatting>
  <conditionalFormatting sqref="B529">
    <cfRule type="containsText" dxfId="197" priority="195" operator="containsText" text="Please fill your answer here.">
      <formula>NOT(ISERROR(SEARCH("Please fill your answer here.",B529)))</formula>
    </cfRule>
  </conditionalFormatting>
  <conditionalFormatting sqref="B565">
    <cfRule type="containsText" dxfId="196" priority="194" operator="containsText" text="Please fill your answer here.">
      <formula>NOT(ISERROR(SEARCH("Please fill your answer here.",B565)))</formula>
    </cfRule>
  </conditionalFormatting>
  <conditionalFormatting sqref="B575">
    <cfRule type="containsText" dxfId="195" priority="193" operator="containsText" text="Please fill your answer here.">
      <formula>NOT(ISERROR(SEARCH("Please fill your answer here.",B575)))</formula>
    </cfRule>
  </conditionalFormatting>
  <conditionalFormatting sqref="B642">
    <cfRule type="containsText" dxfId="194" priority="192" operator="containsText" text="Please fill your answer here.">
      <formula>NOT(ISERROR(SEARCH("Please fill your answer here.",B642)))</formula>
    </cfRule>
  </conditionalFormatting>
  <conditionalFormatting sqref="B662">
    <cfRule type="containsText" dxfId="193" priority="191" operator="containsText" text="Please fill your answer here.">
      <formula>NOT(ISERROR(SEARCH("Please fill your answer here.",B662)))</formula>
    </cfRule>
  </conditionalFormatting>
  <conditionalFormatting sqref="B660">
    <cfRule type="containsText" dxfId="192" priority="190" operator="containsText" text="Please fill your answer here.">
      <formula>NOT(ISERROR(SEARCH("Please fill your answer here.",B660)))</formula>
    </cfRule>
  </conditionalFormatting>
  <conditionalFormatting sqref="B700 B702">
    <cfRule type="containsText" dxfId="191" priority="189" operator="containsText" text="Please fill your answer here.">
      <formula>NOT(ISERROR(SEARCH("Please fill your answer here.",B700)))</formula>
    </cfRule>
  </conditionalFormatting>
  <conditionalFormatting sqref="B709">
    <cfRule type="containsText" dxfId="190" priority="188" operator="containsText" text="Please fill your answer here.">
      <formula>NOT(ISERROR(SEARCH("Please fill your answer here.",B709)))</formula>
    </cfRule>
  </conditionalFormatting>
  <conditionalFormatting sqref="B753">
    <cfRule type="containsText" dxfId="189" priority="187" operator="containsText" text="Please fill your answer here.">
      <formula>NOT(ISERROR(SEARCH("Please fill your answer here.",B753)))</formula>
    </cfRule>
  </conditionalFormatting>
  <conditionalFormatting sqref="B778">
    <cfRule type="containsText" dxfId="188" priority="186" operator="containsText" text="Please fill your answer here.">
      <formula>NOT(ISERROR(SEARCH("Please fill your answer here.",B778)))</formula>
    </cfRule>
  </conditionalFormatting>
  <conditionalFormatting sqref="B828">
    <cfRule type="containsText" dxfId="187" priority="185" operator="containsText" text="Please fill your answer here.">
      <formula>NOT(ISERROR(SEARCH("Please fill your answer here.",B828)))</formula>
    </cfRule>
  </conditionalFormatting>
  <conditionalFormatting sqref="B928">
    <cfRule type="containsText" dxfId="186" priority="184" operator="containsText" text="Please fill your answer here.">
      <formula>NOT(ISERROR(SEARCH("Please fill your answer here.",B928)))</formula>
    </cfRule>
  </conditionalFormatting>
  <conditionalFormatting sqref="B1003">
    <cfRule type="containsText" dxfId="185" priority="183" operator="containsText" text="Please fill your answer here.">
      <formula>NOT(ISERROR(SEARCH("Please fill your answer here.",B1003)))</formula>
    </cfRule>
  </conditionalFormatting>
  <conditionalFormatting sqref="B615">
    <cfRule type="containsText" dxfId="184" priority="182" operator="containsText" text="Please fill your answer here.">
      <formula>NOT(ISERROR(SEARCH("Please fill your answer here.",B615)))</formula>
    </cfRule>
  </conditionalFormatting>
  <conditionalFormatting sqref="B610">
    <cfRule type="containsText" dxfId="183" priority="181" operator="containsText" text="Please fill your answer here.">
      <formula>NOT(ISERROR(SEARCH("Please fill your answer here.",B610)))</formula>
    </cfRule>
  </conditionalFormatting>
  <conditionalFormatting sqref="B534">
    <cfRule type="containsText" dxfId="182" priority="180" operator="containsText" text="Please fill your answer here.">
      <formula>NOT(ISERROR(SEARCH("Please fill your answer here.",B534)))</formula>
    </cfRule>
  </conditionalFormatting>
  <conditionalFormatting sqref="B215">
    <cfRule type="containsText" dxfId="181" priority="179" operator="containsText" text="Please fill your answer here.">
      <formula>NOT(ISERROR(SEARCH("Please fill your answer here.",B215)))</formula>
    </cfRule>
  </conditionalFormatting>
  <conditionalFormatting sqref="B317">
    <cfRule type="containsText" dxfId="180" priority="178" operator="containsText" text="Please fill your answer here.">
      <formula>NOT(ISERROR(SEARCH("Please fill your answer here.",B317)))</formula>
    </cfRule>
  </conditionalFormatting>
  <conditionalFormatting sqref="B877">
    <cfRule type="containsText" dxfId="179" priority="177" operator="containsText" text="Please fill your answer here.">
      <formula>NOT(ISERROR(SEARCH("Please fill your answer here.",B877)))</formula>
    </cfRule>
  </conditionalFormatting>
  <conditionalFormatting sqref="B90 B92">
    <cfRule type="containsText" dxfId="178" priority="176" operator="containsText" text="Please fill your answer here.">
      <formula>NOT(ISERROR(SEARCH("Please fill your answer here.",B90)))</formula>
    </cfRule>
  </conditionalFormatting>
  <conditionalFormatting sqref="B258">
    <cfRule type="containsText" dxfId="177" priority="175" operator="containsText" text="Please fill your answer here.">
      <formula>NOT(ISERROR(SEARCH("Please fill your answer here.",B258)))</formula>
    </cfRule>
  </conditionalFormatting>
  <conditionalFormatting sqref="A474:E474 I474">
    <cfRule type="expression" dxfId="176" priority="350">
      <formula>$B474="Dimension 2: Impact is completed"</formula>
    </cfRule>
    <cfRule type="expression" dxfId="175" priority="351">
      <formula>$B474="Dimension 2: Impact contains missing answers"</formula>
    </cfRule>
    <cfRule type="containsText" dxfId="174" priority="352" operator="containsText" text="This section contains missing answers">
      <formula>NOT(ISERROR(SEARCH("This section contains missing answers",A474)))</formula>
    </cfRule>
  </conditionalFormatting>
  <conditionalFormatting sqref="B77">
    <cfRule type="containsText" dxfId="173" priority="174" operator="containsText" text="Please fill your answer here.">
      <formula>NOT(ISERROR(SEARCH("Please fill your answer here.",B77)))</formula>
    </cfRule>
  </conditionalFormatting>
  <conditionalFormatting sqref="B268">
    <cfRule type="containsText" dxfId="172" priority="173" operator="containsText" text="Please fill your answer here.">
      <formula>NOT(ISERROR(SEARCH("Please fill your answer here.",B268)))</formula>
    </cfRule>
  </conditionalFormatting>
  <conditionalFormatting sqref="B295">
    <cfRule type="containsText" dxfId="171" priority="172" operator="containsText" text="Please fill your answer here.">
      <formula>NOT(ISERROR(SEARCH("Please fill your answer here.",B295)))</formula>
    </cfRule>
  </conditionalFormatting>
  <conditionalFormatting sqref="B596">
    <cfRule type="containsText" dxfId="170" priority="171" operator="containsText" text="Please fill your answer here.">
      <formula>NOT(ISERROR(SEARCH("Please fill your answer here.",B596)))</formula>
    </cfRule>
  </conditionalFormatting>
  <conditionalFormatting sqref="B826">
    <cfRule type="containsText" dxfId="169" priority="170" operator="containsText" text="Please fill your answer here.">
      <formula>NOT(ISERROR(SEARCH("Please fill your answer here.",B826)))</formula>
    </cfRule>
  </conditionalFormatting>
  <conditionalFormatting sqref="B729">
    <cfRule type="containsText" dxfId="168" priority="169" operator="containsText" text="Please fill your answer here.">
      <formula>NOT(ISERROR(SEARCH("Please fill your answer here.",B729)))</formula>
    </cfRule>
  </conditionalFormatting>
  <conditionalFormatting sqref="B52">
    <cfRule type="containsText" dxfId="167" priority="168" operator="containsText" text="Please fill your answer here.">
      <formula>NOT(ISERROR(SEARCH("Please fill your answer here.",B52)))</formula>
    </cfRule>
  </conditionalFormatting>
  <conditionalFormatting sqref="B95">
    <cfRule type="containsText" dxfId="166" priority="167" operator="containsText" text="Please fill your answer here.">
      <formula>NOT(ISERROR(SEARCH("Please fill your answer here.",B95)))</formula>
    </cfRule>
  </conditionalFormatting>
  <conditionalFormatting sqref="B139">
    <cfRule type="containsText" dxfId="165" priority="166" operator="containsText" text="Please fill your answer here.">
      <formula>NOT(ISERROR(SEARCH("Please fill your answer here.",B139)))</formula>
    </cfRule>
  </conditionalFormatting>
  <conditionalFormatting sqref="B11">
    <cfRule type="containsText" dxfId="164" priority="165" operator="containsText" text="Please fill your answer here.">
      <formula>NOT(ISERROR(SEARCH("Please fill your answer here.",B11)))</formula>
    </cfRule>
  </conditionalFormatting>
  <conditionalFormatting sqref="B17">
    <cfRule type="containsText" dxfId="163" priority="164" operator="containsText" text="Please fill your answer here.">
      <formula>NOT(ISERROR(SEARCH("Please fill your answer here.",B17)))</formula>
    </cfRule>
  </conditionalFormatting>
  <conditionalFormatting sqref="B22">
    <cfRule type="containsText" dxfId="162" priority="163" operator="containsText" text="Please fill your answer here.">
      <formula>NOT(ISERROR(SEARCH("Please fill your answer here.",B22)))</formula>
    </cfRule>
  </conditionalFormatting>
  <conditionalFormatting sqref="B28">
    <cfRule type="containsText" dxfId="161" priority="162" operator="containsText" text="Please fill your answer here.">
      <formula>NOT(ISERROR(SEARCH("Please fill your answer here.",B28)))</formula>
    </cfRule>
  </conditionalFormatting>
  <conditionalFormatting sqref="B33">
    <cfRule type="containsText" dxfId="160" priority="161" operator="containsText" text="Please fill your answer here.">
      <formula>NOT(ISERROR(SEARCH("Please fill your answer here.",B33)))</formula>
    </cfRule>
  </conditionalFormatting>
  <conditionalFormatting sqref="B38">
    <cfRule type="containsText" dxfId="159" priority="160" operator="containsText" text="Please fill your answer here.">
      <formula>NOT(ISERROR(SEARCH("Please fill your answer here.",B38)))</formula>
    </cfRule>
  </conditionalFormatting>
  <conditionalFormatting sqref="B43">
    <cfRule type="containsText" dxfId="158" priority="159" operator="containsText" text="Please fill your answer here.">
      <formula>NOT(ISERROR(SEARCH("Please fill your answer here.",B43)))</formula>
    </cfRule>
  </conditionalFormatting>
  <conditionalFormatting sqref="B48">
    <cfRule type="containsText" dxfId="157" priority="158" operator="containsText" text="Please fill your answer here.">
      <formula>NOT(ISERROR(SEARCH("Please fill your answer here.",B48)))</formula>
    </cfRule>
  </conditionalFormatting>
  <conditionalFormatting sqref="B53">
    <cfRule type="containsText" dxfId="156" priority="157" operator="containsText" text="Please fill your answer here.">
      <formula>NOT(ISERROR(SEARCH("Please fill your answer here.",B53)))</formula>
    </cfRule>
  </conditionalFormatting>
  <conditionalFormatting sqref="B58">
    <cfRule type="containsText" dxfId="155" priority="156" operator="containsText" text="Please fill your answer here.">
      <formula>NOT(ISERROR(SEARCH("Please fill your answer here.",B58)))</formula>
    </cfRule>
  </conditionalFormatting>
  <conditionalFormatting sqref="B63">
    <cfRule type="containsText" dxfId="154" priority="155" operator="containsText" text="Please fill your answer here.">
      <formula>NOT(ISERROR(SEARCH("Please fill your answer here.",B63)))</formula>
    </cfRule>
  </conditionalFormatting>
  <conditionalFormatting sqref="B68">
    <cfRule type="containsText" dxfId="153" priority="154" operator="containsText" text="Please fill your answer here.">
      <formula>NOT(ISERROR(SEARCH("Please fill your answer here.",B68)))</formula>
    </cfRule>
  </conditionalFormatting>
  <conditionalFormatting sqref="B73">
    <cfRule type="containsText" dxfId="152" priority="153" operator="containsText" text="Please fill your answer here.">
      <formula>NOT(ISERROR(SEARCH("Please fill your answer here.",B73)))</formula>
    </cfRule>
  </conditionalFormatting>
  <conditionalFormatting sqref="B91">
    <cfRule type="containsText" dxfId="151" priority="152" operator="containsText" text="Please fill your answer here.">
      <formula>NOT(ISERROR(SEARCH("Please fill your answer here.",B91)))</formula>
    </cfRule>
  </conditionalFormatting>
  <conditionalFormatting sqref="B96">
    <cfRule type="containsText" dxfId="150" priority="151" operator="containsText" text="Please fill your answer here.">
      <formula>NOT(ISERROR(SEARCH("Please fill your answer here.",B96)))</formula>
    </cfRule>
  </conditionalFormatting>
  <conditionalFormatting sqref="B111">
    <cfRule type="containsText" dxfId="149" priority="150" operator="containsText" text="Please fill your answer here.">
      <formula>NOT(ISERROR(SEARCH("Please fill your answer here.",B111)))</formula>
    </cfRule>
  </conditionalFormatting>
  <conditionalFormatting sqref="B117">
    <cfRule type="containsText" dxfId="148" priority="149" operator="containsText" text="Please fill your answer here.">
      <formula>NOT(ISERROR(SEARCH("Please fill your answer here.",B117)))</formula>
    </cfRule>
  </conditionalFormatting>
  <conditionalFormatting sqref="B123">
    <cfRule type="containsText" dxfId="147" priority="148" operator="containsText" text="Please fill your answer here.">
      <formula>NOT(ISERROR(SEARCH("Please fill your answer here.",B123)))</formula>
    </cfRule>
  </conditionalFormatting>
  <conditionalFormatting sqref="B131">
    <cfRule type="containsText" dxfId="146" priority="147" operator="containsText" text="Please fill your answer here.">
      <formula>NOT(ISERROR(SEARCH("Please fill your answer here.",B131)))</formula>
    </cfRule>
  </conditionalFormatting>
  <conditionalFormatting sqref="B140">
    <cfRule type="containsText" dxfId="145" priority="146" operator="containsText" text="Please fill your answer here.">
      <formula>NOT(ISERROR(SEARCH("Please fill your answer here.",B140)))</formula>
    </cfRule>
  </conditionalFormatting>
  <conditionalFormatting sqref="B145">
    <cfRule type="containsText" dxfId="144" priority="145" operator="containsText" text="Please fill your answer here.">
      <formula>NOT(ISERROR(SEARCH("Please fill your answer here.",B145)))</formula>
    </cfRule>
  </conditionalFormatting>
  <conditionalFormatting sqref="B150">
    <cfRule type="containsText" dxfId="143" priority="144" operator="containsText" text="Please fill your answer here.">
      <formula>NOT(ISERROR(SEARCH("Please fill your answer here.",B150)))</formula>
    </cfRule>
  </conditionalFormatting>
  <conditionalFormatting sqref="B155">
    <cfRule type="containsText" dxfId="142" priority="143" operator="containsText" text="Please fill your answer here.">
      <formula>NOT(ISERROR(SEARCH("Please fill your answer here.",B155)))</formula>
    </cfRule>
  </conditionalFormatting>
  <conditionalFormatting sqref="B160">
    <cfRule type="containsText" dxfId="141" priority="142" operator="containsText" text="Please fill your answer here.">
      <formula>NOT(ISERROR(SEARCH("Please fill your answer here.",B160)))</formula>
    </cfRule>
  </conditionalFormatting>
  <conditionalFormatting sqref="B165">
    <cfRule type="containsText" dxfId="140" priority="141" operator="containsText" text="Please fill your answer here.">
      <formula>NOT(ISERROR(SEARCH("Please fill your answer here.",B165)))</formula>
    </cfRule>
  </conditionalFormatting>
  <conditionalFormatting sqref="B170">
    <cfRule type="containsText" dxfId="139" priority="140" operator="containsText" text="Please fill your answer here.">
      <formula>NOT(ISERROR(SEARCH("Please fill your answer here.",B170)))</formula>
    </cfRule>
  </conditionalFormatting>
  <conditionalFormatting sqref="B176">
    <cfRule type="containsText" dxfId="138" priority="139" operator="containsText" text="Please fill your answer here.">
      <formula>NOT(ISERROR(SEARCH("Please fill your answer here.",B176)))</formula>
    </cfRule>
  </conditionalFormatting>
  <conditionalFormatting sqref="B181">
    <cfRule type="containsText" dxfId="137" priority="138" operator="containsText" text="Please fill your answer here.">
      <formula>NOT(ISERROR(SEARCH("Please fill your answer here.",B181)))</formula>
    </cfRule>
  </conditionalFormatting>
  <conditionalFormatting sqref="B187">
    <cfRule type="containsText" dxfId="136" priority="137" operator="containsText" text="Please fill your answer here.">
      <formula>NOT(ISERROR(SEARCH("Please fill your answer here.",B187)))</formula>
    </cfRule>
  </conditionalFormatting>
  <conditionalFormatting sqref="B193">
    <cfRule type="containsText" dxfId="135" priority="136" operator="containsText" text="Please fill your answer here.">
      <formula>NOT(ISERROR(SEARCH("Please fill your answer here.",B193)))</formula>
    </cfRule>
  </conditionalFormatting>
  <conditionalFormatting sqref="B207">
    <cfRule type="containsText" dxfId="134" priority="135" operator="containsText" text="Please fill your answer here.">
      <formula>NOT(ISERROR(SEARCH("Please fill your answer here.",B207)))</formula>
    </cfRule>
  </conditionalFormatting>
  <conditionalFormatting sqref="B211">
    <cfRule type="containsText" dxfId="133" priority="134" operator="containsText" text="Please fill your answer here.">
      <formula>NOT(ISERROR(SEARCH("Please fill your answer here.",B211)))</formula>
    </cfRule>
  </conditionalFormatting>
  <conditionalFormatting sqref="B222">
    <cfRule type="containsText" dxfId="132" priority="133" operator="containsText" text="Please fill your answer here.">
      <formula>NOT(ISERROR(SEARCH("Please fill your answer here.",B222)))</formula>
    </cfRule>
  </conditionalFormatting>
  <conditionalFormatting sqref="B227">
    <cfRule type="containsText" dxfId="131" priority="132" operator="containsText" text="Please fill your answer here.">
      <formula>NOT(ISERROR(SEARCH("Please fill your answer here.",B227)))</formula>
    </cfRule>
  </conditionalFormatting>
  <conditionalFormatting sqref="B232">
    <cfRule type="containsText" dxfId="130" priority="131" operator="containsText" text="Please fill your answer here.">
      <formula>NOT(ISERROR(SEARCH("Please fill your answer here.",B232)))</formula>
    </cfRule>
  </conditionalFormatting>
  <conditionalFormatting sqref="B237">
    <cfRule type="containsText" dxfId="129" priority="130" operator="containsText" text="Please fill your answer here.">
      <formula>NOT(ISERROR(SEARCH("Please fill your answer here.",B237)))</formula>
    </cfRule>
  </conditionalFormatting>
  <conditionalFormatting sqref="B242">
    <cfRule type="containsText" dxfId="128" priority="129" operator="containsText" text="Please fill your answer here.">
      <formula>NOT(ISERROR(SEARCH("Please fill your answer here.",B242)))</formula>
    </cfRule>
  </conditionalFormatting>
  <conditionalFormatting sqref="B250">
    <cfRule type="containsText" dxfId="127" priority="128" operator="containsText" text="Please fill your answer here.">
      <formula>NOT(ISERROR(SEARCH("Please fill your answer here.",B250)))</formula>
    </cfRule>
  </conditionalFormatting>
  <conditionalFormatting sqref="B259">
    <cfRule type="containsText" dxfId="126" priority="127" operator="containsText" text="Please fill your answer here.">
      <formula>NOT(ISERROR(SEARCH("Please fill your answer here.",B259)))</formula>
    </cfRule>
  </conditionalFormatting>
  <conditionalFormatting sqref="B272">
    <cfRule type="containsText" dxfId="125" priority="126" operator="containsText" text="Please fill your answer here.">
      <formula>NOT(ISERROR(SEARCH("Please fill your answer here.",B272)))</formula>
    </cfRule>
  </conditionalFormatting>
  <conditionalFormatting sqref="B278">
    <cfRule type="containsText" dxfId="124" priority="125" operator="containsText" text="Please fill your answer here.">
      <formula>NOT(ISERROR(SEARCH("Please fill your answer here.",B278)))</formula>
    </cfRule>
  </conditionalFormatting>
  <conditionalFormatting sqref="B284">
    <cfRule type="containsText" dxfId="123" priority="124" operator="containsText" text="Please fill your answer here.">
      <formula>NOT(ISERROR(SEARCH("Please fill your answer here.",B284)))</formula>
    </cfRule>
  </conditionalFormatting>
  <conditionalFormatting sqref="B290">
    <cfRule type="containsText" dxfId="122" priority="123" operator="containsText" text="Please fill your answer here.">
      <formula>NOT(ISERROR(SEARCH("Please fill your answer here.",B290)))</formula>
    </cfRule>
  </conditionalFormatting>
  <conditionalFormatting sqref="B296">
    <cfRule type="containsText" dxfId="121" priority="122" operator="containsText" text="Please fill your answer here.">
      <formula>NOT(ISERROR(SEARCH("Please fill your answer here.",B296)))</formula>
    </cfRule>
  </conditionalFormatting>
  <conditionalFormatting sqref="B301">
    <cfRule type="containsText" dxfId="120" priority="121" operator="containsText" text="Please fill your answer here.">
      <formula>NOT(ISERROR(SEARCH("Please fill your answer here.",B301)))</formula>
    </cfRule>
  </conditionalFormatting>
  <conditionalFormatting sqref="B306">
    <cfRule type="containsText" dxfId="119" priority="120" operator="containsText" text="Please fill your answer here.">
      <formula>NOT(ISERROR(SEARCH("Please fill your answer here.",B306)))</formula>
    </cfRule>
  </conditionalFormatting>
  <conditionalFormatting sqref="B312">
    <cfRule type="containsText" dxfId="118" priority="119" operator="containsText" text="Please fill your answer here.">
      <formula>NOT(ISERROR(SEARCH("Please fill your answer here.",B312)))</formula>
    </cfRule>
  </conditionalFormatting>
  <conditionalFormatting sqref="B318">
    <cfRule type="containsText" dxfId="117" priority="118" operator="containsText" text="Please fill your answer here.">
      <formula>NOT(ISERROR(SEARCH("Please fill your answer here.",B318)))</formula>
    </cfRule>
  </conditionalFormatting>
  <conditionalFormatting sqref="B352">
    <cfRule type="containsText" dxfId="116" priority="117" operator="containsText" text="Please fill your answer here.">
      <formula>NOT(ISERROR(SEARCH("Please fill your answer here.",B352)))</formula>
    </cfRule>
  </conditionalFormatting>
  <conditionalFormatting sqref="B346">
    <cfRule type="containsText" dxfId="115" priority="116" operator="containsText" text="Please fill your answer here.">
      <formula>NOT(ISERROR(SEARCH("Please fill your answer here.",B346)))</formula>
    </cfRule>
  </conditionalFormatting>
  <conditionalFormatting sqref="B360">
    <cfRule type="containsText" dxfId="114" priority="115" operator="containsText" text="Please fill your answer here.">
      <formula>NOT(ISERROR(SEARCH("Please fill your answer here.",B360)))</formula>
    </cfRule>
  </conditionalFormatting>
  <conditionalFormatting sqref="B366">
    <cfRule type="containsText" dxfId="113" priority="114" operator="containsText" text="Please fill your answer here.">
      <formula>NOT(ISERROR(SEARCH("Please fill your answer here.",B366)))</formula>
    </cfRule>
  </conditionalFormatting>
  <conditionalFormatting sqref="B372">
    <cfRule type="containsText" dxfId="112" priority="113" operator="containsText" text="Please fill your answer here.">
      <formula>NOT(ISERROR(SEARCH("Please fill your answer here.",B372)))</formula>
    </cfRule>
  </conditionalFormatting>
  <conditionalFormatting sqref="B378">
    <cfRule type="containsText" dxfId="111" priority="112" operator="containsText" text="Please fill your answer here.">
      <formula>NOT(ISERROR(SEARCH("Please fill your answer here.",B378)))</formula>
    </cfRule>
  </conditionalFormatting>
  <conditionalFormatting sqref="B384">
    <cfRule type="containsText" dxfId="110" priority="111" operator="containsText" text="Please fill your answer here.">
      <formula>NOT(ISERROR(SEARCH("Please fill your answer here.",B384)))</formula>
    </cfRule>
  </conditionalFormatting>
  <conditionalFormatting sqref="B391">
    <cfRule type="containsText" dxfId="109" priority="110" operator="containsText" text="Please fill your answer here.">
      <formula>NOT(ISERROR(SEARCH("Please fill your answer here.",B391)))</formula>
    </cfRule>
  </conditionalFormatting>
  <conditionalFormatting sqref="B397">
    <cfRule type="containsText" dxfId="108" priority="109" operator="containsText" text="Please fill your answer here.">
      <formula>NOT(ISERROR(SEARCH("Please fill your answer here.",B397)))</formula>
    </cfRule>
  </conditionalFormatting>
  <conditionalFormatting sqref="B403">
    <cfRule type="containsText" dxfId="107" priority="108" operator="containsText" text="Please fill your answer here.">
      <formula>NOT(ISERROR(SEARCH("Please fill your answer here.",B403)))</formula>
    </cfRule>
  </conditionalFormatting>
  <conditionalFormatting sqref="B409">
    <cfRule type="containsText" dxfId="106" priority="107" operator="containsText" text="Please fill your answer here.">
      <formula>NOT(ISERROR(SEARCH("Please fill your answer here.",B409)))</formula>
    </cfRule>
  </conditionalFormatting>
  <conditionalFormatting sqref="B415">
    <cfRule type="containsText" dxfId="105" priority="106" operator="containsText" text="Please fill your answer here.">
      <formula>NOT(ISERROR(SEARCH("Please fill your answer here.",B415)))</formula>
    </cfRule>
  </conditionalFormatting>
  <conditionalFormatting sqref="B422">
    <cfRule type="containsText" dxfId="104" priority="105" operator="containsText" text="Please fill your answer here.">
      <formula>NOT(ISERROR(SEARCH("Please fill your answer here.",B422)))</formula>
    </cfRule>
  </conditionalFormatting>
  <conditionalFormatting sqref="B428">
    <cfRule type="containsText" dxfId="103" priority="104" operator="containsText" text="Please fill your answer here.">
      <formula>NOT(ISERROR(SEARCH("Please fill your answer here.",B428)))</formula>
    </cfRule>
  </conditionalFormatting>
  <conditionalFormatting sqref="B434">
    <cfRule type="containsText" dxfId="102" priority="103" operator="containsText" text="Please fill your answer here.">
      <formula>NOT(ISERROR(SEARCH("Please fill your answer here.",B434)))</formula>
    </cfRule>
  </conditionalFormatting>
  <conditionalFormatting sqref="B440">
    <cfRule type="containsText" dxfId="101" priority="102" operator="containsText" text="Please fill your answer here.">
      <formula>NOT(ISERROR(SEARCH("Please fill your answer here.",B440)))</formula>
    </cfRule>
  </conditionalFormatting>
  <conditionalFormatting sqref="B446">
    <cfRule type="containsText" dxfId="100" priority="101" operator="containsText" text="Please fill your answer here.">
      <formula>NOT(ISERROR(SEARCH("Please fill your answer here.",B446)))</formula>
    </cfRule>
  </conditionalFormatting>
  <conditionalFormatting sqref="B453">
    <cfRule type="containsText" dxfId="99" priority="100" operator="containsText" text="Please fill your answer here.">
      <formula>NOT(ISERROR(SEARCH("Please fill your answer here.",B453)))</formula>
    </cfRule>
  </conditionalFormatting>
  <conditionalFormatting sqref="B459">
    <cfRule type="containsText" dxfId="98" priority="99" operator="containsText" text="Please fill your answer here.">
      <formula>NOT(ISERROR(SEARCH("Please fill your answer here.",B459)))</formula>
    </cfRule>
  </conditionalFormatting>
  <conditionalFormatting sqref="B465">
    <cfRule type="containsText" dxfId="97" priority="98" operator="containsText" text="Please fill your answer here.">
      <formula>NOT(ISERROR(SEARCH("Please fill your answer here.",B465)))</formula>
    </cfRule>
  </conditionalFormatting>
  <conditionalFormatting sqref="B471">
    <cfRule type="containsText" dxfId="96" priority="97" operator="containsText" text="Please fill your answer here.">
      <formula>NOT(ISERROR(SEARCH("Please fill your answer here.",B471)))</formula>
    </cfRule>
  </conditionalFormatting>
  <conditionalFormatting sqref="B483">
    <cfRule type="containsText" dxfId="95" priority="96" operator="containsText" text="Please fill your answer here.">
      <formula>NOT(ISERROR(SEARCH("Please fill your answer here.",B483)))</formula>
    </cfRule>
  </conditionalFormatting>
  <conditionalFormatting sqref="B500">
    <cfRule type="containsText" dxfId="94" priority="95" operator="containsText" text="Please fill your answer here.">
      <formula>NOT(ISERROR(SEARCH("Please fill your answer here.",B500)))</formula>
    </cfRule>
  </conditionalFormatting>
  <conditionalFormatting sqref="B505">
    <cfRule type="containsText" dxfId="93" priority="94" operator="containsText" text="Please fill your answer here.">
      <formula>NOT(ISERROR(SEARCH("Please fill your answer here.",B505)))</formula>
    </cfRule>
  </conditionalFormatting>
  <conditionalFormatting sqref="B510">
    <cfRule type="containsText" dxfId="92" priority="93" operator="containsText" text="Please fill your answer here.">
      <formula>NOT(ISERROR(SEARCH("Please fill your answer here.",B510)))</formula>
    </cfRule>
  </conditionalFormatting>
  <conditionalFormatting sqref="B515">
    <cfRule type="containsText" dxfId="91" priority="92" operator="containsText" text="Please fill your answer here.">
      <formula>NOT(ISERROR(SEARCH("Please fill your answer here.",B515)))</formula>
    </cfRule>
  </conditionalFormatting>
  <conditionalFormatting sqref="B520">
    <cfRule type="containsText" dxfId="90" priority="91" operator="containsText" text="Please fill your answer here.">
      <formula>NOT(ISERROR(SEARCH("Please fill your answer here.",B520)))</formula>
    </cfRule>
  </conditionalFormatting>
  <conditionalFormatting sqref="B525">
    <cfRule type="containsText" dxfId="89" priority="90" operator="containsText" text="Please fill your answer here.">
      <formula>NOT(ISERROR(SEARCH("Please fill your answer here.",B525)))</formula>
    </cfRule>
  </conditionalFormatting>
  <conditionalFormatting sqref="B530">
    <cfRule type="containsText" dxfId="88" priority="89" operator="containsText" text="Please fill your answer here.">
      <formula>NOT(ISERROR(SEARCH("Please fill your answer here.",B530)))</formula>
    </cfRule>
  </conditionalFormatting>
  <conditionalFormatting sqref="B535">
    <cfRule type="containsText" dxfId="87" priority="88" operator="containsText" text="Please fill your answer here.">
      <formula>NOT(ISERROR(SEARCH("Please fill your answer here.",B535)))</formula>
    </cfRule>
  </conditionalFormatting>
  <conditionalFormatting sqref="B540">
    <cfRule type="containsText" dxfId="86" priority="87" operator="containsText" text="Please fill your answer here.">
      <formula>NOT(ISERROR(SEARCH("Please fill your answer here.",B540)))</formula>
    </cfRule>
  </conditionalFormatting>
  <conditionalFormatting sqref="B550">
    <cfRule type="containsText" dxfId="85" priority="86" operator="containsText" text="Please fill your answer here.">
      <formula>NOT(ISERROR(SEARCH("Please fill your answer here.",B550)))</formula>
    </cfRule>
  </conditionalFormatting>
  <conditionalFormatting sqref="B555">
    <cfRule type="containsText" dxfId="84" priority="85" operator="containsText" text="Please fill your answer here.">
      <formula>NOT(ISERROR(SEARCH("Please fill your answer here.",B555)))</formula>
    </cfRule>
  </conditionalFormatting>
  <conditionalFormatting sqref="B566">
    <cfRule type="containsText" dxfId="83" priority="84" operator="containsText" text="Please fill your answer here.">
      <formula>NOT(ISERROR(SEARCH("Please fill your answer here.",B566)))</formula>
    </cfRule>
  </conditionalFormatting>
  <conditionalFormatting sqref="B571">
    <cfRule type="containsText" dxfId="82" priority="83" operator="containsText" text="Please fill your answer here.">
      <formula>NOT(ISERROR(SEARCH("Please fill your answer here.",B571)))</formula>
    </cfRule>
  </conditionalFormatting>
  <conditionalFormatting sqref="B576">
    <cfRule type="containsText" dxfId="81" priority="82" operator="containsText" text="Please fill your answer here.">
      <formula>NOT(ISERROR(SEARCH("Please fill your answer here.",B576)))</formula>
    </cfRule>
  </conditionalFormatting>
  <conditionalFormatting sqref="B581">
    <cfRule type="containsText" dxfId="80" priority="81" operator="containsText" text="Please fill your answer here.">
      <formula>NOT(ISERROR(SEARCH("Please fill your answer here.",B581)))</formula>
    </cfRule>
  </conditionalFormatting>
  <conditionalFormatting sqref="B586">
    <cfRule type="containsText" dxfId="79" priority="80" operator="containsText" text="Please fill your answer here.">
      <formula>NOT(ISERROR(SEARCH("Please fill your answer here.",B586)))</formula>
    </cfRule>
  </conditionalFormatting>
  <conditionalFormatting sqref="B591">
    <cfRule type="containsText" dxfId="78" priority="79" operator="containsText" text="Please fill your answer here.">
      <formula>NOT(ISERROR(SEARCH("Please fill your answer here.",B591)))</formula>
    </cfRule>
  </conditionalFormatting>
  <conditionalFormatting sqref="B597">
    <cfRule type="containsText" dxfId="77" priority="78" operator="containsText" text="Please fill your answer here.">
      <formula>NOT(ISERROR(SEARCH("Please fill your answer here.",B597)))</formula>
    </cfRule>
  </conditionalFormatting>
  <conditionalFormatting sqref="B606">
    <cfRule type="containsText" dxfId="76" priority="77" operator="containsText" text="Please fill your answer here.">
      <formula>NOT(ISERROR(SEARCH("Please fill your answer here.",B606)))</formula>
    </cfRule>
  </conditionalFormatting>
  <conditionalFormatting sqref="B611">
    <cfRule type="containsText" dxfId="75" priority="76" operator="containsText" text="Please fill your answer here.">
      <formula>NOT(ISERROR(SEARCH("Please fill your answer here.",B611)))</formula>
    </cfRule>
  </conditionalFormatting>
  <conditionalFormatting sqref="B616">
    <cfRule type="containsText" dxfId="74" priority="75" operator="containsText" text="Please fill your answer here.">
      <formula>NOT(ISERROR(SEARCH("Please fill your answer here.",B616)))</formula>
    </cfRule>
  </conditionalFormatting>
  <conditionalFormatting sqref="B628">
    <cfRule type="containsText" dxfId="73" priority="74" operator="containsText" text="Please fill your answer here.">
      <formula>NOT(ISERROR(SEARCH("Please fill your answer here.",B628)))</formula>
    </cfRule>
  </conditionalFormatting>
  <conditionalFormatting sqref="B633">
    <cfRule type="containsText" dxfId="72" priority="73" operator="containsText" text="Please fill your answer here.">
      <formula>NOT(ISERROR(SEARCH("Please fill your answer here.",B633)))</formula>
    </cfRule>
  </conditionalFormatting>
  <conditionalFormatting sqref="B638">
    <cfRule type="containsText" dxfId="71" priority="72" operator="containsText" text="Please fill your answer here.">
      <formula>NOT(ISERROR(SEARCH("Please fill your answer here.",B638)))</formula>
    </cfRule>
  </conditionalFormatting>
  <conditionalFormatting sqref="B643">
    <cfRule type="containsText" dxfId="70" priority="71" operator="containsText" text="Please fill your answer here.">
      <formula>NOT(ISERROR(SEARCH("Please fill your answer here.",B643)))</formula>
    </cfRule>
  </conditionalFormatting>
  <conditionalFormatting sqref="B651">
    <cfRule type="containsText" dxfId="69" priority="70" operator="containsText" text="Please fill your answer here.">
      <formula>NOT(ISERROR(SEARCH("Please fill your answer here.",B651)))</formula>
    </cfRule>
  </conditionalFormatting>
  <conditionalFormatting sqref="B656">
    <cfRule type="containsText" dxfId="68" priority="69" operator="containsText" text="Please fill your answer here.">
      <formula>NOT(ISERROR(SEARCH("Please fill your answer here.",B656)))</formula>
    </cfRule>
  </conditionalFormatting>
  <conditionalFormatting sqref="B661">
    <cfRule type="containsText" dxfId="67" priority="68" operator="containsText" text="Please fill your answer here.">
      <formula>NOT(ISERROR(SEARCH("Please fill your answer here.",B661)))</formula>
    </cfRule>
  </conditionalFormatting>
  <conditionalFormatting sqref="B666">
    <cfRule type="containsText" dxfId="66" priority="67" operator="containsText" text="Please fill your answer here.">
      <formula>NOT(ISERROR(SEARCH("Please fill your answer here.",B666)))</formula>
    </cfRule>
  </conditionalFormatting>
  <conditionalFormatting sqref="B674">
    <cfRule type="containsText" dxfId="65" priority="66" operator="containsText" text="Please fill your answer here.">
      <formula>NOT(ISERROR(SEARCH("Please fill your answer here.",B674)))</formula>
    </cfRule>
  </conditionalFormatting>
  <conditionalFormatting sqref="B682">
    <cfRule type="containsText" dxfId="64" priority="65" operator="containsText" text="Please fill your answer here.">
      <formula>NOT(ISERROR(SEARCH("Please fill your answer here.",B682)))</formula>
    </cfRule>
  </conditionalFormatting>
  <conditionalFormatting sqref="B690">
    <cfRule type="containsText" dxfId="63" priority="64" operator="containsText" text="Please fill your answer here.">
      <formula>NOT(ISERROR(SEARCH("Please fill your answer here.",B690)))</formula>
    </cfRule>
  </conditionalFormatting>
  <conditionalFormatting sqref="B695">
    <cfRule type="containsText" dxfId="62" priority="63" operator="containsText" text="Please fill your answer here.">
      <formula>NOT(ISERROR(SEARCH("Please fill your answer here.",B695)))</formula>
    </cfRule>
  </conditionalFormatting>
  <conditionalFormatting sqref="B701">
    <cfRule type="containsText" dxfId="61" priority="62" operator="containsText" text="Please fill your answer here.">
      <formula>NOT(ISERROR(SEARCH("Please fill your answer here.",B701)))</formula>
    </cfRule>
  </conditionalFormatting>
  <conditionalFormatting sqref="B710">
    <cfRule type="containsText" dxfId="60" priority="61" operator="containsText" text="Please fill your answer here.">
      <formula>NOT(ISERROR(SEARCH("Please fill your answer here.",B710)))</formula>
    </cfRule>
  </conditionalFormatting>
  <conditionalFormatting sqref="B715">
    <cfRule type="containsText" dxfId="59" priority="60" operator="containsText" text="Please fill your answer here.">
      <formula>NOT(ISERROR(SEARCH("Please fill your answer here.",B715)))</formula>
    </cfRule>
  </conditionalFormatting>
  <conditionalFormatting sqref="B725">
    <cfRule type="containsText" dxfId="58" priority="59" operator="containsText" text="Please fill your answer here.">
      <formula>NOT(ISERROR(SEARCH("Please fill your answer here.",B725)))</formula>
    </cfRule>
  </conditionalFormatting>
  <conditionalFormatting sqref="B730">
    <cfRule type="containsText" dxfId="57" priority="58" operator="containsText" text="Please fill your answer here.">
      <formula>NOT(ISERROR(SEARCH("Please fill your answer here.",B730)))</formula>
    </cfRule>
  </conditionalFormatting>
  <conditionalFormatting sqref="B735">
    <cfRule type="containsText" dxfId="56" priority="57" operator="containsText" text="Please fill your answer here.">
      <formula>NOT(ISERROR(SEARCH("Please fill your answer here.",B735)))</formula>
    </cfRule>
  </conditionalFormatting>
  <conditionalFormatting sqref="B741">
    <cfRule type="containsText" dxfId="55" priority="56" operator="containsText" text="Please fill your answer here.">
      <formula>NOT(ISERROR(SEARCH("Please fill your answer here.",B741)))</formula>
    </cfRule>
  </conditionalFormatting>
  <conditionalFormatting sqref="B749">
    <cfRule type="containsText" dxfId="54" priority="55" operator="containsText" text="Please fill your answer here.">
      <formula>NOT(ISERROR(SEARCH("Please fill your answer here.",B749)))</formula>
    </cfRule>
  </conditionalFormatting>
  <conditionalFormatting sqref="B754">
    <cfRule type="containsText" dxfId="53" priority="54" operator="containsText" text="Please fill your answer here.">
      <formula>NOT(ISERROR(SEARCH("Please fill your answer here.",B754)))</formula>
    </cfRule>
  </conditionalFormatting>
  <conditionalFormatting sqref="B759">
    <cfRule type="containsText" dxfId="52" priority="53" operator="containsText" text="Please fill your answer here.">
      <formula>NOT(ISERROR(SEARCH("Please fill your answer here.",B759)))</formula>
    </cfRule>
  </conditionalFormatting>
  <conditionalFormatting sqref="B764">
    <cfRule type="containsText" dxfId="51" priority="52" operator="containsText" text="Please fill your answer here.">
      <formula>NOT(ISERROR(SEARCH("Please fill your answer here.",B764)))</formula>
    </cfRule>
  </conditionalFormatting>
  <conditionalFormatting sqref="B769">
    <cfRule type="containsText" dxfId="50" priority="51" operator="containsText" text="Please fill your answer here.">
      <formula>NOT(ISERROR(SEARCH("Please fill your answer here.",B769)))</formula>
    </cfRule>
  </conditionalFormatting>
  <conditionalFormatting sqref="B779">
    <cfRule type="containsText" dxfId="49" priority="50" operator="containsText" text="Please fill your answer here.">
      <formula>NOT(ISERROR(SEARCH("Please fill your answer here.",B779)))</formula>
    </cfRule>
  </conditionalFormatting>
  <conditionalFormatting sqref="B784">
    <cfRule type="containsText" dxfId="48" priority="49" operator="containsText" text="Please fill your answer here.">
      <formula>NOT(ISERROR(SEARCH("Please fill your answer here.",B784)))</formula>
    </cfRule>
  </conditionalFormatting>
  <conditionalFormatting sqref="B789">
    <cfRule type="containsText" dxfId="47" priority="48" operator="containsText" text="Please fill your answer here.">
      <formula>NOT(ISERROR(SEARCH("Please fill your answer here.",B789)))</formula>
    </cfRule>
  </conditionalFormatting>
  <conditionalFormatting sqref="B801">
    <cfRule type="containsText" dxfId="46" priority="47" operator="containsText" text="Please fill your answer here.">
      <formula>NOT(ISERROR(SEARCH("Please fill your answer here.",B801)))</formula>
    </cfRule>
  </conditionalFormatting>
  <conditionalFormatting sqref="B815">
    <cfRule type="containsText" dxfId="45" priority="46" operator="containsText" text="Please fill your answer here.">
      <formula>NOT(ISERROR(SEARCH("Please fill your answer here.",B815)))</formula>
    </cfRule>
  </conditionalFormatting>
  <conditionalFormatting sqref="B827">
    <cfRule type="containsText" dxfId="44" priority="45" operator="containsText" text="Please fill your answer here.">
      <formula>NOT(ISERROR(SEARCH("Please fill your answer here.",B827)))</formula>
    </cfRule>
  </conditionalFormatting>
  <conditionalFormatting sqref="B833">
    <cfRule type="containsText" dxfId="43" priority="44" operator="containsText" text="Please fill your answer here.">
      <formula>NOT(ISERROR(SEARCH("Please fill your answer here.",B833)))</formula>
    </cfRule>
  </conditionalFormatting>
  <conditionalFormatting sqref="B838">
    <cfRule type="containsText" dxfId="42" priority="43" operator="containsText" text="Please fill your answer here.">
      <formula>NOT(ISERROR(SEARCH("Please fill your answer here.",B838)))</formula>
    </cfRule>
  </conditionalFormatting>
  <conditionalFormatting sqref="B843">
    <cfRule type="containsText" dxfId="41" priority="42" operator="containsText" text="Please fill your answer here.">
      <formula>NOT(ISERROR(SEARCH("Please fill your answer here.",B843)))</formula>
    </cfRule>
  </conditionalFormatting>
  <conditionalFormatting sqref="B849">
    <cfRule type="containsText" dxfId="40" priority="41" operator="containsText" text="Please fill your answer here.">
      <formula>NOT(ISERROR(SEARCH("Please fill your answer here.",B849)))</formula>
    </cfRule>
  </conditionalFormatting>
  <conditionalFormatting sqref="B856">
    <cfRule type="containsText" dxfId="39" priority="40" operator="containsText" text="Please fill your answer here.">
      <formula>NOT(ISERROR(SEARCH("Please fill your answer here.",B856)))</formula>
    </cfRule>
  </conditionalFormatting>
  <conditionalFormatting sqref="B878">
    <cfRule type="containsText" dxfId="38" priority="39" operator="containsText" text="Please fill your answer here.">
      <formula>NOT(ISERROR(SEARCH("Please fill your answer here.",B878)))</formula>
    </cfRule>
  </conditionalFormatting>
  <conditionalFormatting sqref="B883">
    <cfRule type="containsText" dxfId="37" priority="38" operator="containsText" text="Please fill your answer here.">
      <formula>NOT(ISERROR(SEARCH("Please fill your answer here.",B883)))</formula>
    </cfRule>
  </conditionalFormatting>
  <conditionalFormatting sqref="B888">
    <cfRule type="containsText" dxfId="36" priority="37" operator="containsText" text="Please fill your answer here.">
      <formula>NOT(ISERROR(SEARCH("Please fill your answer here.",B888)))</formula>
    </cfRule>
  </conditionalFormatting>
  <conditionalFormatting sqref="B894">
    <cfRule type="containsText" dxfId="35" priority="36" operator="containsText" text="Please fill your answer here.">
      <formula>NOT(ISERROR(SEARCH("Please fill your answer here.",B894)))</formula>
    </cfRule>
  </conditionalFormatting>
  <conditionalFormatting sqref="B904">
    <cfRule type="containsText" dxfId="34" priority="35" operator="containsText" text="Please fill your answer here.">
      <formula>NOT(ISERROR(SEARCH("Please fill your answer here.",B904)))</formula>
    </cfRule>
  </conditionalFormatting>
  <conditionalFormatting sqref="B914">
    <cfRule type="containsText" dxfId="33" priority="34" operator="containsText" text="Please fill your answer here.">
      <formula>NOT(ISERROR(SEARCH("Please fill your answer here.",B914)))</formula>
    </cfRule>
  </conditionalFormatting>
  <conditionalFormatting sqref="B924">
    <cfRule type="containsText" dxfId="32" priority="33" operator="containsText" text="Please fill your answer here.">
      <formula>NOT(ISERROR(SEARCH("Please fill your answer here.",B924)))</formula>
    </cfRule>
  </conditionalFormatting>
  <conditionalFormatting sqref="B929">
    <cfRule type="containsText" dxfId="31" priority="32" operator="containsText" text="Please fill your answer here.">
      <formula>NOT(ISERROR(SEARCH("Please fill your answer here.",B929)))</formula>
    </cfRule>
  </conditionalFormatting>
  <conditionalFormatting sqref="B937">
    <cfRule type="containsText" dxfId="30" priority="31" operator="containsText" text="Please fill your answer here.">
      <formula>NOT(ISERROR(SEARCH("Please fill your answer here.",B937)))</formula>
    </cfRule>
  </conditionalFormatting>
  <conditionalFormatting sqref="B959">
    <cfRule type="containsText" dxfId="29" priority="30" operator="containsText" text="Please fill your answer here.">
      <formula>NOT(ISERROR(SEARCH("Please fill your answer here.",B959)))</formula>
    </cfRule>
  </conditionalFormatting>
  <conditionalFormatting sqref="B964">
    <cfRule type="containsText" dxfId="28" priority="29" operator="containsText" text="Please fill your answer here.">
      <formula>NOT(ISERROR(SEARCH("Please fill your answer here.",B964)))</formula>
    </cfRule>
  </conditionalFormatting>
  <conditionalFormatting sqref="B1004">
    <cfRule type="containsText" dxfId="27" priority="28" operator="containsText" text="Please fill your answer here.">
      <formula>NOT(ISERROR(SEARCH("Please fill your answer here.",B1004)))</formula>
    </cfRule>
  </conditionalFormatting>
  <conditionalFormatting sqref="B216">
    <cfRule type="containsText" dxfId="26" priority="27" operator="containsText" text="Please fill your answer here.">
      <formula>NOT(ISERROR(SEARCH("Please fill your answer here.",B216)))</formula>
    </cfRule>
  </conditionalFormatting>
  <conditionalFormatting sqref="I2">
    <cfRule type="beginsWith" dxfId="25" priority="26" operator="beginsWith" text="Oeps too many">
      <formula>LEFT(I2,LEN("Oeps too many"))="Oeps too many"</formula>
    </cfRule>
  </conditionalFormatting>
  <conditionalFormatting sqref="B2">
    <cfRule type="containsText" dxfId="24" priority="25" operator="containsText" text="Please fill your answer here.">
      <formula>NOT(ISERROR(SEARCH("Please fill your answer here.",B2)))</formula>
    </cfRule>
  </conditionalFormatting>
  <conditionalFormatting sqref="I2">
    <cfRule type="beginsWith" dxfId="23" priority="24" operator="beginsWith" text="Missing answer">
      <formula>LEFT(I2,LEN("Missing answer"))="Missing answer"</formula>
    </cfRule>
  </conditionalFormatting>
  <conditionalFormatting sqref="L2:XFD2 A2:E2 I2:J2">
    <cfRule type="expression" dxfId="22" priority="21">
      <formula>$B2="This section is completed"</formula>
    </cfRule>
    <cfRule type="expression" dxfId="21" priority="22">
      <formula>$B2="This section contains missing answers"</formula>
    </cfRule>
    <cfRule type="containsText" dxfId="20" priority="23" operator="containsText" text="This section contains missing answers">
      <formula>NOT(ISERROR(SEARCH("This section contains missing answers",A2)))</formula>
    </cfRule>
  </conditionalFormatting>
  <conditionalFormatting sqref="K2">
    <cfRule type="expression" dxfId="19" priority="18">
      <formula>$B2="This section is completed"</formula>
    </cfRule>
    <cfRule type="expression" dxfId="18" priority="19">
      <formula>$B2="This section contains missing answers"</formula>
    </cfRule>
    <cfRule type="containsText" dxfId="17" priority="20" operator="containsText" text="This section contains missing answers">
      <formula>NOT(ISERROR(SEARCH("This section contains missing answers",K2)))</formula>
    </cfRule>
  </conditionalFormatting>
  <conditionalFormatting sqref="I2">
    <cfRule type="beginsWith" dxfId="16" priority="16" operator="beginsWith" text="Missing answer">
      <formula>LEFT(I2,LEN("Missing answer"))="Missing answer"</formula>
    </cfRule>
    <cfRule type="beginsWith" dxfId="15" priority="17" operator="beginsWith" text="1 answer only">
      <formula>LEFT(I2,LEN("1 answer only"))="1 answer only"</formula>
    </cfRule>
  </conditionalFormatting>
  <conditionalFormatting sqref="F262:H262">
    <cfRule type="expression" dxfId="14" priority="7">
      <formula>$B262="Dimension 1: Policy is completed"</formula>
    </cfRule>
    <cfRule type="expression" dxfId="13" priority="8">
      <formula>$B262="Dimension 1: Policy contains missing answers"</formula>
    </cfRule>
    <cfRule type="containsText" dxfId="12" priority="9" operator="containsText" text="This section contains missing answers">
      <formula>NOT(ISERROR(SEARCH("This section contains missing answers",F262)))</formula>
    </cfRule>
  </conditionalFormatting>
  <conditionalFormatting sqref="F792:H792">
    <cfRule type="expression" dxfId="11" priority="10">
      <formula>$B792="Dimension 3: Portal is completed"</formula>
    </cfRule>
    <cfRule type="expression" dxfId="10" priority="11">
      <formula>$B792="Dimension 3: Portal contains missing answers"</formula>
    </cfRule>
    <cfRule type="containsText" dxfId="9" priority="12" operator="containsText" text="This section contains missing answers">
      <formula>NOT(ISERROR(SEARCH("This section contains missing answers",F792)))</formula>
    </cfRule>
  </conditionalFormatting>
  <conditionalFormatting sqref="F474:H474">
    <cfRule type="expression" dxfId="8" priority="13">
      <formula>$B474="Dimension 2: Impact is completed"</formula>
    </cfRule>
    <cfRule type="expression" dxfId="7" priority="14">
      <formula>$B474="Dimension 2: Impact contains missing answers"</formula>
    </cfRule>
    <cfRule type="containsText" dxfId="6" priority="15" operator="containsText" text="This section contains missing answers">
      <formula>NOT(ISERROR(SEARCH("This section contains missing answers",F474)))</formula>
    </cfRule>
  </conditionalFormatting>
  <conditionalFormatting sqref="F1007:H1007">
    <cfRule type="expression" dxfId="5" priority="4">
      <formula>$B1007="Dimension 4: Quality is completed"</formula>
    </cfRule>
    <cfRule type="expression" dxfId="4" priority="5">
      <formula>$B1007="Dimension 4: Quality contains missing answers"</formula>
    </cfRule>
    <cfRule type="containsText" dxfId="3" priority="6" operator="containsText" text="This section contains missing answers">
      <formula>NOT(ISERROR(SEARCH("This section contains missing answers",F1007)))</formula>
    </cfRule>
  </conditionalFormatting>
  <conditionalFormatting sqref="B1">
    <cfRule type="expression" dxfId="2" priority="1">
      <formula>$C1="This section is completed"</formula>
    </cfRule>
    <cfRule type="expression" dxfId="1" priority="2">
      <formula>$C1="This section contains missing answers"</formula>
    </cfRule>
    <cfRule type="containsText" dxfId="0" priority="3" operator="containsText" text="This section contains missing answers">
      <formula>NOT(ISERROR(SEARCH("This section contains missing answers",B1)))</formula>
    </cfRule>
  </conditionalFormatting>
  <dataValidations count="2">
    <dataValidation allowBlank="1" showDropDown="1" showInputMessage="1" showErrorMessage="1" errorTitle="Oeps" error="You can only enter &quot;x&quot; to mark your answer." promptTitle="Answer box" prompt="Please use an &quot;x&quot; to mark your answer." sqref="F3:F1006" xr:uid="{842BA27A-017F-459C-A28A-80191451ADC1}"/>
    <dataValidation type="list" allowBlank="1" showDropDown="1" showInputMessage="1" showErrorMessage="1" errorTitle="Oeps" error="You can only enter &quot;x&quot; to mark your answer." promptTitle="Answer box" prompt="Please use an &quot;x&quot; to mark your answer." sqref="C77:C1048576 G113:I113 G172:I172 G261:I261 G264:I264 G267:I267 G320:I320 G354:I355 G386:I386 G417:I417 G448:I448 G473:I473 G476:I476 G479:I479 G599:I599 G676:I676 G737:I737 G791:I791 G794:I794 G797:I797 G829:I829 G890:I890 G955:I955 G6:I6 G1006:I1006 D1006:E1006 D6:E6 D955:E955 D890:E890 D829:E829 D797:E797 D794:E794 D791:E791 D737:E737 D676:E676 D599:E599 D479:E479 D476:E476 D473:E473 D448:E448 D417:E417 D386:E386 D354:E355 D320:E320 D267:E267 D264:E264 D261:E261 D172:E172 D113:E113 D3:E3 G3:I3 C2:C74" xr:uid="{2477CD76-C5C1-42C4-B288-6F0BE0C09FA1}">
      <formula1>"x"</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9575E1D55909E40B67B276342E150A9" ma:contentTypeVersion="16" ma:contentTypeDescription="Create a new document." ma:contentTypeScope="" ma:versionID="a7d564a765d8b40a4e68dbfa0bacea3c">
  <xsd:schema xmlns:xsd="http://www.w3.org/2001/XMLSchema" xmlns:xs="http://www.w3.org/2001/XMLSchema" xmlns:p="http://schemas.microsoft.com/office/2006/metadata/properties" xmlns:ns2="47f81c27-3e9d-4838-81a1-5602ba73a2fc" xmlns:ns3="164c04e9-81c3-4d2d-8e7f-df04e048fdd9" targetNamespace="http://schemas.microsoft.com/office/2006/metadata/properties" ma:root="true" ma:fieldsID="2a115b362425581645105c56ddca9e67" ns2:_="" ns3:_="">
    <xsd:import namespace="47f81c27-3e9d-4838-81a1-5602ba73a2fc"/>
    <xsd:import namespace="164c04e9-81c3-4d2d-8e7f-df04e048fdd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f81c27-3e9d-4838-81a1-5602ba73a2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b3623ea3-be23-4189-a25b-bcadb097ef1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64c04e9-81c3-4d2d-8e7f-df04e048fdd9"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eab4c05-7aae-4dcc-a666-3c6178332a76}" ma:internalName="TaxCatchAll" ma:showField="CatchAllData" ma:web="164c04e9-81c3-4d2d-8e7f-df04e048fdd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47f81c27-3e9d-4838-81a1-5602ba73a2fc">
      <Terms xmlns="http://schemas.microsoft.com/office/infopath/2007/PartnerControls"/>
    </lcf76f155ced4ddcb4097134ff3c332f>
    <TaxCatchAll xmlns="164c04e9-81c3-4d2d-8e7f-df04e048fdd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2D4EE44-2658-4634-9FDD-A0864D20B8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f81c27-3e9d-4838-81a1-5602ba73a2fc"/>
    <ds:schemaRef ds:uri="164c04e9-81c3-4d2d-8e7f-df04e048fdd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9AA5374-74BB-4436-B3DD-279998F8C51C}">
  <ds:schemaRefs>
    <ds:schemaRef ds:uri="http://schemas.microsoft.com/office/2006/metadata/properties"/>
    <ds:schemaRef ds:uri="http://schemas.microsoft.com/office/infopath/2007/PartnerControls"/>
    <ds:schemaRef ds:uri="47f81c27-3e9d-4838-81a1-5602ba73a2fc"/>
    <ds:schemaRef ds:uri="164c04e9-81c3-4d2d-8e7f-df04e048fdd9"/>
  </ds:schemaRefs>
</ds:datastoreItem>
</file>

<file path=customXml/itemProps3.xml><?xml version="1.0" encoding="utf-8"?>
<ds:datastoreItem xmlns:ds="http://schemas.openxmlformats.org/officeDocument/2006/customXml" ds:itemID="{CA4326B5-8406-4C79-BA18-6C0F108257D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Germany Open Data Maturity 2022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Lincklaen Arriens, Eline</dc:creator>
  <cp:lastModifiedBy>Lincklaen Arriens, Eline</cp:lastModifiedBy>
  <dcterms:created xsi:type="dcterms:W3CDTF">2022-12-08T12:58:59Z</dcterms:created>
  <dcterms:modified xsi:type="dcterms:W3CDTF">2022-12-08T15:17:42Z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Name">
    <vt:lpwstr>Commission Use</vt:lpwstr>
  </property>
  <property fmtid="{D5CDD505-2E9C-101B-9397-08002B2CF9AE}" pid="3" name="MediaServiceImageTags">
    <vt:lpwstr/>
  </property>
  <property fmtid="{D5CDD505-2E9C-101B-9397-08002B2CF9AE}" pid="4" name="MSIP_Label_6bd9ddd1-4d20-43f6-abfa-fc3c07406f94_ActionId">
    <vt:lpwstr>0f0fb6b0-74ee-4906-b50e-041b1d7d3043</vt:lpwstr>
  </property>
  <property fmtid="{D5CDD505-2E9C-101B-9397-08002B2CF9AE}" pid="5" name="ContentTypeId">
    <vt:lpwstr>0x01010079575E1D55909E40B67B276342E150A9</vt:lpwstr>
  </property>
  <property fmtid="{D5CDD505-2E9C-101B-9397-08002B2CF9AE}" pid="6" name="MSIP_Label_6bd9ddd1-4d20-43f6-abfa-fc3c07406f94_ContentBits">
    <vt:lpwstr>0</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Method">
    <vt:lpwstr>Standard</vt:lpwstr>
  </property>
  <property fmtid="{D5CDD505-2E9C-101B-9397-08002B2CF9AE}" pid="9" name="MSIP_Label_6bd9ddd1-4d20-43f6-abfa-fc3c07406f94_Enabled">
    <vt:lpwstr>true</vt:lpwstr>
  </property>
  <property fmtid="{D5CDD505-2E9C-101B-9397-08002B2CF9AE}" pid="10" name="MSIP_Label_6bd9ddd1-4d20-43f6-abfa-fc3c07406f94_SetDate">
    <vt:lpwstr>2022-04-25T09:03:34Z</vt:lpwstr>
  </property>
</Properties>
</file>